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8130"/>
  </bookViews>
  <sheets>
    <sheet name="berek" sheetId="2" r:id="rId1"/>
  </sheets>
  <definedNames>
    <definedName name="_xlnm.Print_Area" localSheetId="0">berek!$B$2:$R$28</definedName>
  </definedNames>
  <calcPr calcId="145621"/>
</workbook>
</file>

<file path=xl/calcChain.xml><?xml version="1.0" encoding="utf-8"?>
<calcChain xmlns="http://schemas.openxmlformats.org/spreadsheetml/2006/main">
  <c r="F70" i="2" l="1"/>
  <c r="F62" i="2"/>
  <c r="P70" i="2"/>
  <c r="K70" i="2"/>
  <c r="P67" i="2"/>
  <c r="P66" i="2"/>
  <c r="P68" i="2" s="1"/>
  <c r="K67" i="2"/>
  <c r="K66" i="2"/>
  <c r="F67" i="2"/>
  <c r="F66" i="2"/>
  <c r="F68" i="2" s="1"/>
  <c r="F43" i="2"/>
  <c r="K43" i="2"/>
  <c r="P43" i="2"/>
  <c r="F46" i="2"/>
  <c r="F15" i="2" s="1"/>
  <c r="K46" i="2"/>
  <c r="P46" i="2"/>
  <c r="F54" i="2"/>
  <c r="F20" i="2" s="1"/>
  <c r="K54" i="2"/>
  <c r="K20" i="2" s="1"/>
  <c r="P54" i="2"/>
  <c r="P20" i="2" s="1"/>
  <c r="K62" i="2"/>
  <c r="P62" i="2"/>
  <c r="F63" i="2"/>
  <c r="K63" i="2"/>
  <c r="P63" i="2"/>
  <c r="F64" i="2"/>
  <c r="K64" i="2"/>
  <c r="P64" i="2"/>
  <c r="F65" i="2" l="1"/>
  <c r="F69" i="2" s="1"/>
  <c r="F47" i="2"/>
  <c r="F14" i="2" s="1"/>
  <c r="D15" i="2" s="1"/>
  <c r="K68" i="2"/>
  <c r="P47" i="2"/>
  <c r="F23" i="2"/>
  <c r="P65" i="2"/>
  <c r="P69" i="2" s="1"/>
  <c r="K65" i="2"/>
  <c r="K69" i="2" s="1"/>
  <c r="K47" i="2"/>
  <c r="P15" i="2"/>
  <c r="K15" i="2"/>
  <c r="K14" i="2"/>
  <c r="I15" i="2" s="1"/>
  <c r="K23" i="2" l="1"/>
  <c r="P14" i="2"/>
  <c r="P23" i="2" l="1"/>
  <c r="F25" i="2" s="1"/>
  <c r="N1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D21" authorId="0">
      <text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 xml:space="preserve">
De regeling bestemmingsbox (regulier basisonderwijs), waarvan de middelen overgeheveld worden in de prestatiebox, zou gelden tot 2013/2014.
De (verlengde) regeling cultuureducatie primair onderwijs, zou aflopen per einde schooljaar 2011/2012
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uitgekeerd in maart 2012</t>
        </r>
      </text>
    </comment>
    <comment ref="D4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is 7/12 van € 15,58</t>
        </r>
      </text>
    </comment>
  </commentList>
</comments>
</file>

<file path=xl/sharedStrings.xml><?xml version="1.0" encoding="utf-8"?>
<sst xmlns="http://schemas.openxmlformats.org/spreadsheetml/2006/main" count="113" uniqueCount="29">
  <si>
    <t>prestatiebox</t>
  </si>
  <si>
    <t>bedrag per leerling (totaal)</t>
  </si>
  <si>
    <t>bedrag per school (prof. schoolleiders)</t>
  </si>
  <si>
    <t>bedrag per leerling</t>
  </si>
  <si>
    <t>opbrengstgericht werken (per lln)</t>
  </si>
  <si>
    <t>professionalisering (per lln)</t>
  </si>
  <si>
    <t>subsidie cultuureducatie (per lln)</t>
  </si>
  <si>
    <t>(voortgezet) speciaal onderwijs</t>
  </si>
  <si>
    <t>speciaal basisonderwijs</t>
  </si>
  <si>
    <t>basisschool</t>
  </si>
  <si>
    <t>kalenderjaar 2012</t>
  </si>
  <si>
    <t>bestemmingsbox taal en rekenen (oud)</t>
  </si>
  <si>
    <t>regeling cultuureducatie (oud)</t>
  </si>
  <si>
    <t>subtotaal oud</t>
  </si>
  <si>
    <t xml:space="preserve">subtotaal </t>
  </si>
  <si>
    <t>aantal scholen (brin) per 1 oktober 2010</t>
  </si>
  <si>
    <t>aantal scholen (brin) per 1 oktober 2011</t>
  </si>
  <si>
    <r>
      <t xml:space="preserve">Eerste </t>
    </r>
    <r>
      <rPr>
        <b/>
        <i/>
        <u/>
        <sz val="10"/>
        <color theme="1"/>
        <rFont val="Calibri"/>
        <family val="2"/>
        <scheme val="minor"/>
      </rPr>
      <t>5 maanden</t>
    </r>
    <r>
      <rPr>
        <b/>
        <i/>
        <sz val="10"/>
        <color theme="1"/>
        <rFont val="Calibri"/>
        <family val="2"/>
        <scheme val="minor"/>
      </rPr>
      <t xml:space="preserve"> van schooljaar 2012/2013</t>
    </r>
  </si>
  <si>
    <t>Uitgekeerd over 2012</t>
  </si>
  <si>
    <t>bestemmingsbox taal en rekenen ("oud" geld)</t>
  </si>
  <si>
    <t>aantal leerlingen 1 oktober 2011</t>
  </si>
  <si>
    <t>aantal leerlingen 1 oktober 2010</t>
  </si>
  <si>
    <t>Uitgekeerd over 2012 (bestuursniveau)</t>
  </si>
  <si>
    <t>professionalisering schoolleider (bedrag per school)</t>
  </si>
  <si>
    <t>BEDRAGEN VANUIT REGELING PRESTATIEBOX PRIMAIR ONDERWIJS</t>
  </si>
  <si>
    <t>BEKOSTIGING REGELING PRESTATIEBOX PRIMAIR ONDERWIJS</t>
  </si>
  <si>
    <r>
      <t xml:space="preserve">Laatste </t>
    </r>
    <r>
      <rPr>
        <b/>
        <i/>
        <u/>
        <sz val="10"/>
        <color theme="1"/>
        <rFont val="Calibri"/>
        <family val="2"/>
        <scheme val="minor"/>
      </rPr>
      <t>7 maanden</t>
    </r>
    <r>
      <rPr>
        <b/>
        <i/>
        <sz val="10"/>
        <color theme="1"/>
        <rFont val="Calibri"/>
        <family val="2"/>
        <scheme val="minor"/>
      </rPr>
      <t xml:space="preserve"> van schooljaar 2011/2012</t>
    </r>
  </si>
  <si>
    <t>is incl. middelen bestemmingsbox taal en rekenen</t>
  </si>
  <si>
    <t>regeling cultuureducatie ("oud" geld)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</si>
</sst>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_(&quot;€&quot;\ * #,##0.00_);_(&quot;€&quot;\ * \(#,##0.00\);_(&quot;€&quot;\ * &quot;-&quot;??_);_(@_)"/>
    <numFmt numFmtId="166" formatCode="_-&quot;€&quot;\ * #,##0_-;_-&quot;€&quot;\ * #,##0\-;_-&quot;€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 tint="-4.9989318521683403E-2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6">
    <xf numFmtId="0" fontId="0" fillId="0" borderId="0" xfId="0"/>
    <xf numFmtId="0" fontId="0" fillId="2" borderId="3" xfId="0" applyFont="1" applyFill="1" applyBorder="1" applyAlignment="1" applyProtection="1"/>
    <xf numFmtId="0" fontId="0" fillId="2" borderId="4" xfId="0" applyFont="1" applyFill="1" applyBorder="1" applyAlignment="1" applyProtection="1"/>
    <xf numFmtId="164" fontId="3" fillId="2" borderId="4" xfId="1" applyFont="1" applyFill="1" applyBorder="1" applyAlignment="1" applyProtection="1">
      <alignment horizontal="left"/>
    </xf>
    <xf numFmtId="164" fontId="4" fillId="2" borderId="4" xfId="1" applyFont="1" applyFill="1" applyBorder="1" applyAlignment="1" applyProtection="1"/>
    <xf numFmtId="166" fontId="0" fillId="2" borderId="4" xfId="0" applyNumberFormat="1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/>
    <xf numFmtId="0" fontId="0" fillId="3" borderId="0" xfId="0" applyFont="1" applyFill="1" applyAlignment="1" applyProtection="1"/>
    <xf numFmtId="0" fontId="0" fillId="2" borderId="6" xfId="0" applyFont="1" applyFill="1" applyBorder="1" applyAlignment="1" applyProtection="1"/>
    <xf numFmtId="0" fontId="0" fillId="2" borderId="0" xfId="0" applyFont="1" applyFill="1" applyBorder="1" applyAlignment="1" applyProtection="1"/>
    <xf numFmtId="164" fontId="3" fillId="2" borderId="0" xfId="1" applyFont="1" applyFill="1" applyBorder="1" applyAlignment="1" applyProtection="1">
      <alignment horizontal="left"/>
    </xf>
    <xf numFmtId="164" fontId="4" fillId="2" borderId="0" xfId="1" applyFont="1" applyFill="1" applyBorder="1" applyAlignment="1" applyProtection="1"/>
    <xf numFmtId="166" fontId="0" fillId="2" borderId="0" xfId="0" applyNumberFormat="1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/>
    <xf numFmtId="0" fontId="13" fillId="2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17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center" vertical="top"/>
    </xf>
    <xf numFmtId="0" fontId="0" fillId="3" borderId="17" xfId="0" applyFont="1" applyFill="1" applyBorder="1" applyAlignment="1" applyProtection="1"/>
    <xf numFmtId="0" fontId="5" fillId="3" borderId="2" xfId="0" applyFont="1" applyFill="1" applyBorder="1" applyAlignment="1" applyProtection="1">
      <alignment vertical="top"/>
    </xf>
    <xf numFmtId="0" fontId="0" fillId="3" borderId="1" xfId="0" applyFont="1" applyFill="1" applyBorder="1" applyAlignment="1" applyProtection="1"/>
    <xf numFmtId="0" fontId="6" fillId="3" borderId="1" xfId="0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vertical="top"/>
    </xf>
    <xf numFmtId="0" fontId="0" fillId="3" borderId="11" xfId="0" applyFont="1" applyFill="1" applyBorder="1" applyAlignment="1" applyProtection="1"/>
    <xf numFmtId="0" fontId="0" fillId="3" borderId="18" xfId="0" applyFont="1" applyFill="1" applyBorder="1" applyAlignment="1" applyProtection="1"/>
    <xf numFmtId="164" fontId="9" fillId="4" borderId="1" xfId="1" applyFont="1" applyFill="1" applyBorder="1" applyAlignment="1" applyProtection="1">
      <alignment horizontal="center" vertical="top"/>
    </xf>
    <xf numFmtId="164" fontId="9" fillId="4" borderId="11" xfId="1" applyFont="1" applyFill="1" applyBorder="1" applyAlignment="1" applyProtection="1">
      <alignment horizontal="center" vertical="top"/>
    </xf>
    <xf numFmtId="0" fontId="12" fillId="2" borderId="6" xfId="0" applyFont="1" applyFill="1" applyBorder="1" applyAlignment="1" applyProtection="1"/>
    <xf numFmtId="0" fontId="12" fillId="3" borderId="1" xfId="0" applyFont="1" applyFill="1" applyBorder="1" applyAlignment="1" applyProtection="1"/>
    <xf numFmtId="0" fontId="19" fillId="3" borderId="1" xfId="0" applyFont="1" applyFill="1" applyBorder="1" applyAlignment="1" applyProtection="1">
      <alignment vertical="top"/>
    </xf>
    <xf numFmtId="164" fontId="19" fillId="3" borderId="1" xfId="1" applyFont="1" applyFill="1" applyBorder="1" applyAlignment="1" applyProtection="1">
      <alignment horizontal="center" vertical="top"/>
    </xf>
    <xf numFmtId="0" fontId="12" fillId="3" borderId="11" xfId="0" applyFont="1" applyFill="1" applyBorder="1" applyAlignment="1" applyProtection="1"/>
    <xf numFmtId="0" fontId="12" fillId="3" borderId="18" xfId="0" applyFont="1" applyFill="1" applyBorder="1" applyAlignment="1" applyProtection="1"/>
    <xf numFmtId="164" fontId="19" fillId="3" borderId="11" xfId="1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/>
    <xf numFmtId="0" fontId="12" fillId="2" borderId="7" xfId="0" applyFont="1" applyFill="1" applyBorder="1" applyAlignment="1" applyProtection="1"/>
    <xf numFmtId="0" fontId="12" fillId="3" borderId="0" xfId="0" applyFont="1" applyFill="1" applyAlignment="1" applyProtection="1"/>
    <xf numFmtId="164" fontId="5" fillId="3" borderId="1" xfId="1" applyFont="1" applyFill="1" applyBorder="1" applyAlignment="1" applyProtection="1">
      <alignment horizontal="center" vertical="top"/>
    </xf>
    <xf numFmtId="164" fontId="5" fillId="3" borderId="11" xfId="1" applyFont="1" applyFill="1" applyBorder="1" applyAlignment="1" applyProtection="1">
      <alignment horizontal="center" vertical="top"/>
    </xf>
    <xf numFmtId="0" fontId="0" fillId="3" borderId="2" xfId="0" applyFont="1" applyFill="1" applyBorder="1" applyAlignment="1" applyProtection="1"/>
    <xf numFmtId="164" fontId="5" fillId="3" borderId="2" xfId="1" applyFont="1" applyFill="1" applyBorder="1" applyAlignment="1" applyProtection="1">
      <alignment horizontal="center" vertical="top"/>
    </xf>
    <xf numFmtId="0" fontId="0" fillId="3" borderId="12" xfId="0" applyFont="1" applyFill="1" applyBorder="1" applyAlignment="1" applyProtection="1"/>
    <xf numFmtId="0" fontId="0" fillId="3" borderId="19" xfId="0" applyFont="1" applyFill="1" applyBorder="1" applyAlignment="1" applyProtection="1"/>
    <xf numFmtId="164" fontId="5" fillId="3" borderId="12" xfId="1" applyFont="1" applyFill="1" applyBorder="1" applyAlignment="1" applyProtection="1">
      <alignment horizontal="center" vertical="top"/>
    </xf>
    <xf numFmtId="0" fontId="0" fillId="3" borderId="15" xfId="0" applyFont="1" applyFill="1" applyBorder="1" applyAlignment="1" applyProtection="1"/>
    <xf numFmtId="0" fontId="5" fillId="3" borderId="15" xfId="0" applyFont="1" applyFill="1" applyBorder="1" applyAlignment="1" applyProtection="1">
      <alignment vertical="top"/>
    </xf>
    <xf numFmtId="164" fontId="5" fillId="3" borderId="15" xfId="1" applyFont="1" applyFill="1" applyBorder="1" applyAlignment="1" applyProtection="1">
      <alignment horizontal="center" vertical="top"/>
    </xf>
    <xf numFmtId="0" fontId="0" fillId="3" borderId="16" xfId="0" applyFont="1" applyFill="1" applyBorder="1" applyAlignment="1" applyProtection="1"/>
    <xf numFmtId="0" fontId="0" fillId="3" borderId="20" xfId="0" applyFont="1" applyFill="1" applyBorder="1" applyAlignment="1" applyProtection="1"/>
    <xf numFmtId="164" fontId="5" fillId="3" borderId="16" xfId="1" applyFont="1" applyFill="1" applyBorder="1" applyAlignment="1" applyProtection="1">
      <alignment horizontal="center" vertical="top"/>
    </xf>
    <xf numFmtId="164" fontId="5" fillId="3" borderId="0" xfId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164" fontId="5" fillId="2" borderId="0" xfId="1" applyFont="1" applyFill="1" applyBorder="1" applyAlignment="1" applyProtection="1">
      <alignment horizontal="center" vertical="top"/>
    </xf>
    <xf numFmtId="0" fontId="0" fillId="2" borderId="8" xfId="0" applyFont="1" applyFill="1" applyBorder="1" applyAlignment="1" applyProtection="1"/>
    <xf numFmtId="0" fontId="0" fillId="2" borderId="9" xfId="0" applyFont="1" applyFill="1" applyBorder="1" applyAlignment="1" applyProtection="1"/>
    <xf numFmtId="0" fontId="5" fillId="2" borderId="9" xfId="0" applyFont="1" applyFill="1" applyBorder="1" applyAlignment="1" applyProtection="1">
      <alignment vertical="top"/>
    </xf>
    <xf numFmtId="164" fontId="5" fillId="2" borderId="9" xfId="1" applyFont="1" applyFill="1" applyBorder="1" applyAlignment="1" applyProtection="1">
      <alignment horizontal="center" vertical="top"/>
    </xf>
    <xf numFmtId="0" fontId="0" fillId="2" borderId="10" xfId="0" applyFont="1" applyFill="1" applyBorder="1" applyAlignment="1" applyProtection="1"/>
    <xf numFmtId="0" fontId="0" fillId="3" borderId="14" xfId="0" applyFont="1" applyFill="1" applyBorder="1" applyAlignment="1" applyProtection="1"/>
    <xf numFmtId="164" fontId="8" fillId="4" borderId="1" xfId="1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164" fontId="6" fillId="4" borderId="1" xfId="1" applyFont="1" applyFill="1" applyBorder="1" applyAlignment="1" applyProtection="1">
      <alignment horizontal="center" vertical="top"/>
    </xf>
    <xf numFmtId="164" fontId="10" fillId="5" borderId="1" xfId="1" applyFont="1" applyFill="1" applyBorder="1" applyAlignment="1" applyProtection="1">
      <alignment horizontal="center" vertical="top"/>
    </xf>
    <xf numFmtId="164" fontId="0" fillId="3" borderId="0" xfId="0" applyNumberFormat="1" applyFont="1" applyFill="1" applyAlignment="1" applyProtection="1"/>
    <xf numFmtId="0" fontId="14" fillId="3" borderId="2" xfId="0" applyFont="1" applyFill="1" applyBorder="1" applyAlignment="1" applyProtection="1">
      <alignment vertical="top"/>
    </xf>
    <xf numFmtId="164" fontId="14" fillId="3" borderId="2" xfId="1" applyFont="1" applyFill="1" applyBorder="1" applyAlignment="1" applyProtection="1">
      <alignment horizontal="center" vertical="top"/>
    </xf>
    <xf numFmtId="0" fontId="15" fillId="3" borderId="12" xfId="0" applyFont="1" applyFill="1" applyBorder="1" applyAlignment="1" applyProtection="1"/>
    <xf numFmtId="0" fontId="15" fillId="3" borderId="14" xfId="0" applyFont="1" applyFill="1" applyBorder="1" applyAlignment="1" applyProtection="1"/>
    <xf numFmtId="0" fontId="15" fillId="3" borderId="2" xfId="0" applyFont="1" applyFill="1" applyBorder="1" applyAlignment="1" applyProtection="1"/>
    <xf numFmtId="0" fontId="15" fillId="3" borderId="0" xfId="0" applyFont="1" applyFill="1" applyAlignment="1" applyProtection="1"/>
    <xf numFmtId="0" fontId="16" fillId="3" borderId="1" xfId="0" applyFont="1" applyFill="1" applyBorder="1" applyAlignment="1" applyProtection="1">
      <alignment vertical="top"/>
    </xf>
    <xf numFmtId="164" fontId="16" fillId="3" borderId="1" xfId="1" applyFont="1" applyFill="1" applyBorder="1" applyAlignment="1" applyProtection="1">
      <alignment horizontal="center" vertical="top"/>
    </xf>
    <xf numFmtId="0" fontId="15" fillId="3" borderId="11" xfId="0" applyFont="1" applyFill="1" applyBorder="1" applyAlignment="1" applyProtection="1"/>
    <xf numFmtId="0" fontId="15" fillId="3" borderId="13" xfId="0" applyFont="1" applyFill="1" applyBorder="1" applyAlignment="1" applyProtection="1"/>
    <xf numFmtId="0" fontId="15" fillId="3" borderId="1" xfId="0" applyFont="1" applyFill="1" applyBorder="1" applyAlignment="1" applyProtection="1"/>
    <xf numFmtId="0" fontId="17" fillId="3" borderId="1" xfId="0" applyFont="1" applyFill="1" applyBorder="1" applyAlignment="1" applyProtection="1">
      <alignment vertical="top"/>
    </xf>
    <xf numFmtId="0" fontId="18" fillId="3" borderId="1" xfId="0" applyFont="1" applyFill="1" applyBorder="1" applyAlignment="1" applyProtection="1">
      <alignment vertical="top"/>
    </xf>
    <xf numFmtId="164" fontId="14" fillId="3" borderId="1" xfId="1" applyFont="1" applyFill="1" applyBorder="1" applyAlignment="1" applyProtection="1">
      <alignment horizontal="center" vertical="top"/>
    </xf>
    <xf numFmtId="164" fontId="18" fillId="3" borderId="1" xfId="1" applyFont="1" applyFill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11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vertical="top"/>
    </xf>
    <xf numFmtId="164" fontId="10" fillId="5" borderId="0" xfId="1" applyFont="1" applyFill="1" applyBorder="1" applyAlignment="1" applyProtection="1">
      <alignment horizontal="center" vertical="top"/>
    </xf>
    <xf numFmtId="164" fontId="4" fillId="3" borderId="0" xfId="1" applyFont="1" applyFill="1" applyBorder="1" applyAlignment="1" applyProtection="1">
      <alignment horizontal="center" vertical="top"/>
    </xf>
    <xf numFmtId="0" fontId="24" fillId="2" borderId="6" xfId="0" applyFont="1" applyFill="1" applyBorder="1" applyAlignment="1" applyProtection="1"/>
    <xf numFmtId="0" fontId="24" fillId="3" borderId="1" xfId="0" applyFont="1" applyFill="1" applyBorder="1" applyAlignment="1" applyProtection="1"/>
    <xf numFmtId="0" fontId="24" fillId="3" borderId="11" xfId="0" applyFont="1" applyFill="1" applyBorder="1" applyAlignment="1" applyProtection="1"/>
    <xf numFmtId="0" fontId="24" fillId="3" borderId="18" xfId="0" applyFont="1" applyFill="1" applyBorder="1" applyAlignment="1" applyProtection="1"/>
    <xf numFmtId="0" fontId="24" fillId="3" borderId="0" xfId="0" applyFont="1" applyFill="1" applyBorder="1" applyAlignment="1" applyProtection="1"/>
    <xf numFmtId="0" fontId="24" fillId="2" borderId="7" xfId="0" applyFont="1" applyFill="1" applyBorder="1" applyAlignment="1" applyProtection="1"/>
    <xf numFmtId="0" fontId="24" fillId="3" borderId="0" xfId="0" applyFont="1" applyFill="1" applyAlignment="1" applyProtection="1"/>
    <xf numFmtId="0" fontId="24" fillId="3" borderId="2" xfId="0" applyFont="1" applyFill="1" applyBorder="1" applyAlignment="1" applyProtection="1"/>
    <xf numFmtId="0" fontId="24" fillId="3" borderId="12" xfId="0" applyFont="1" applyFill="1" applyBorder="1" applyAlignment="1" applyProtection="1"/>
    <xf numFmtId="0" fontId="24" fillId="3" borderId="19" xfId="0" applyFont="1" applyFill="1" applyBorder="1" applyAlignment="1" applyProtection="1"/>
    <xf numFmtId="0" fontId="24" fillId="3" borderId="15" xfId="0" applyFont="1" applyFill="1" applyBorder="1" applyAlignment="1" applyProtection="1"/>
    <xf numFmtId="0" fontId="4" fillId="3" borderId="15" xfId="0" applyFont="1" applyFill="1" applyBorder="1" applyAlignment="1" applyProtection="1">
      <alignment vertical="top"/>
    </xf>
    <xf numFmtId="0" fontId="24" fillId="3" borderId="16" xfId="0" applyFont="1" applyFill="1" applyBorder="1" applyAlignment="1" applyProtection="1"/>
    <xf numFmtId="0" fontId="24" fillId="3" borderId="20" xfId="0" applyFont="1" applyFill="1" applyBorder="1" applyAlignment="1" applyProtection="1"/>
    <xf numFmtId="0" fontId="25" fillId="3" borderId="1" xfId="0" applyFont="1" applyFill="1" applyBorder="1" applyAlignment="1" applyProtection="1">
      <alignment vertical="top"/>
    </xf>
    <xf numFmtId="0" fontId="19" fillId="3" borderId="15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</cellXfs>
  <cellStyles count="3">
    <cellStyle name="Euro" xfId="2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2510119</xdr:colOff>
      <xdr:row>2</xdr:row>
      <xdr:rowOff>156884</xdr:rowOff>
    </xdr:from>
    <xdr:to>
      <xdr:col>16</xdr:col>
      <xdr:colOff>175935</xdr:colOff>
      <xdr:row>4</xdr:row>
      <xdr:rowOff>170891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1" y="537884"/>
          <a:ext cx="1464610" cy="43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70"/>
  <sheetViews>
    <sheetView tabSelected="1" zoomScale="85" zoomScaleNormal="85" workbookViewId="0">
      <selection activeCell="B2" sqref="B2"/>
    </sheetView>
  </sheetViews>
  <sheetFormatPr defaultRowHeight="15" x14ac:dyDescent="0.25"/>
  <cols>
    <col min="1" max="1" width="3.7109375" style="7" customWidth="1"/>
    <col min="2" max="3" width="2.7109375" style="7" customWidth="1"/>
    <col min="4" max="4" width="40.5703125" style="7" customWidth="1"/>
    <col min="5" max="5" width="1.7109375" style="7" customWidth="1"/>
    <col min="6" max="6" width="14.85546875" style="7" customWidth="1"/>
    <col min="7" max="8" width="2.7109375" style="7" customWidth="1"/>
    <col min="9" max="9" width="40.5703125" style="7" customWidth="1"/>
    <col min="10" max="10" width="1.7109375" style="7" customWidth="1"/>
    <col min="11" max="11" width="14.85546875" style="7" customWidth="1"/>
    <col min="12" max="13" width="2.7109375" style="7" customWidth="1"/>
    <col min="14" max="14" width="40.5703125" style="7" customWidth="1"/>
    <col min="15" max="15" width="1.7109375" style="7" customWidth="1"/>
    <col min="16" max="16" width="14.85546875" style="7" customWidth="1"/>
    <col min="17" max="18" width="2.7109375" style="7" customWidth="1"/>
    <col min="19" max="16384" width="9.140625" style="7"/>
  </cols>
  <sheetData>
    <row r="2" spans="2:18" x14ac:dyDescent="0.25">
      <c r="B2" s="1"/>
      <c r="C2" s="2"/>
      <c r="D2" s="3"/>
      <c r="E2" s="4"/>
      <c r="F2" s="5"/>
      <c r="G2" s="2"/>
      <c r="H2" s="2"/>
      <c r="I2" s="2"/>
      <c r="J2" s="2"/>
      <c r="K2" s="5"/>
      <c r="L2" s="2"/>
      <c r="M2" s="2"/>
      <c r="N2" s="2"/>
      <c r="O2" s="2"/>
      <c r="P2" s="5"/>
      <c r="Q2" s="2"/>
      <c r="R2" s="6"/>
    </row>
    <row r="3" spans="2:18" x14ac:dyDescent="0.25">
      <c r="B3" s="8"/>
      <c r="C3" s="9"/>
      <c r="D3" s="10"/>
      <c r="E3" s="11"/>
      <c r="F3" s="12"/>
      <c r="G3" s="9"/>
      <c r="H3" s="9"/>
      <c r="I3" s="9"/>
      <c r="J3" s="9"/>
      <c r="K3" s="12"/>
      <c r="L3" s="9"/>
      <c r="M3" s="9"/>
      <c r="N3" s="9"/>
      <c r="O3" s="9"/>
      <c r="P3" s="12"/>
      <c r="Q3" s="9"/>
      <c r="R3" s="13"/>
    </row>
    <row r="4" spans="2:18" ht="18.75" x14ac:dyDescent="0.3">
      <c r="B4" s="8"/>
      <c r="C4" s="14" t="s">
        <v>25</v>
      </c>
      <c r="D4" s="10"/>
      <c r="E4" s="11"/>
      <c r="F4" s="12"/>
      <c r="G4" s="9"/>
      <c r="H4" s="9"/>
      <c r="I4" s="9"/>
      <c r="J4" s="9"/>
      <c r="K4" s="12"/>
      <c r="L4" s="9"/>
      <c r="M4" s="9"/>
      <c r="N4" s="9"/>
      <c r="O4" s="9"/>
      <c r="P4" s="12"/>
      <c r="Q4" s="9"/>
      <c r="R4" s="13"/>
    </row>
    <row r="5" spans="2:18" x14ac:dyDescent="0.25">
      <c r="B5" s="8"/>
      <c r="C5" s="9"/>
      <c r="D5" s="10"/>
      <c r="E5" s="11"/>
      <c r="F5" s="12"/>
      <c r="G5" s="9"/>
      <c r="H5" s="9"/>
      <c r="I5" s="9"/>
      <c r="J5" s="9"/>
      <c r="K5" s="12"/>
      <c r="L5" s="9"/>
      <c r="M5" s="9"/>
      <c r="N5" s="9"/>
      <c r="O5" s="9"/>
      <c r="P5" s="12"/>
      <c r="Q5" s="9"/>
      <c r="R5" s="13"/>
    </row>
    <row r="6" spans="2:18" x14ac:dyDescent="0.25">
      <c r="B6" s="8"/>
      <c r="C6" s="9"/>
      <c r="D6" s="10"/>
      <c r="E6" s="11"/>
      <c r="F6" s="12"/>
      <c r="G6" s="9"/>
      <c r="H6" s="9"/>
      <c r="I6" s="9"/>
      <c r="J6" s="9"/>
      <c r="K6" s="12"/>
      <c r="L6" s="9"/>
      <c r="M6" s="9"/>
      <c r="N6" s="9"/>
      <c r="O6" s="9"/>
      <c r="P6" s="12"/>
      <c r="Q6" s="9"/>
      <c r="R6" s="13"/>
    </row>
    <row r="7" spans="2:18" x14ac:dyDescent="0.25">
      <c r="B7" s="8"/>
      <c r="C7" s="9"/>
      <c r="D7" s="10"/>
      <c r="E7" s="11"/>
      <c r="F7" s="12"/>
      <c r="G7" s="9"/>
      <c r="H7" s="9"/>
      <c r="I7" s="9"/>
      <c r="J7" s="9"/>
      <c r="K7" s="12"/>
      <c r="L7" s="9"/>
      <c r="M7" s="9"/>
      <c r="N7" s="9"/>
      <c r="O7" s="9"/>
      <c r="P7" s="12"/>
      <c r="Q7" s="9"/>
      <c r="R7" s="13"/>
    </row>
    <row r="8" spans="2:18" x14ac:dyDescent="0.25">
      <c r="B8" s="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3"/>
    </row>
    <row r="9" spans="2:18" x14ac:dyDescent="0.25">
      <c r="B9" s="8"/>
      <c r="C9" s="15"/>
      <c r="D9" s="103" t="s">
        <v>9</v>
      </c>
      <c r="E9" s="105"/>
      <c r="F9" s="105"/>
      <c r="G9" s="16"/>
      <c r="H9" s="17"/>
      <c r="I9" s="103" t="s">
        <v>8</v>
      </c>
      <c r="J9" s="105"/>
      <c r="K9" s="105"/>
      <c r="L9" s="16"/>
      <c r="M9" s="17"/>
      <c r="N9" s="103" t="s">
        <v>7</v>
      </c>
      <c r="O9" s="105"/>
      <c r="P9" s="105"/>
      <c r="Q9" s="15"/>
      <c r="R9" s="13"/>
    </row>
    <row r="10" spans="2:18" x14ac:dyDescent="0.25">
      <c r="B10" s="8"/>
      <c r="C10" s="15"/>
      <c r="D10" s="18"/>
      <c r="E10" s="18"/>
      <c r="F10" s="19"/>
      <c r="G10" s="15"/>
      <c r="H10" s="20"/>
      <c r="I10" s="18"/>
      <c r="J10" s="18"/>
      <c r="K10" s="19"/>
      <c r="L10" s="15"/>
      <c r="M10" s="20"/>
      <c r="N10" s="18"/>
      <c r="O10" s="18"/>
      <c r="P10" s="19"/>
      <c r="Q10" s="15"/>
      <c r="R10" s="13"/>
    </row>
    <row r="11" spans="2:18" x14ac:dyDescent="0.25">
      <c r="B11" s="8"/>
      <c r="C11" s="15"/>
      <c r="D11" s="21" t="s">
        <v>26</v>
      </c>
      <c r="E11" s="18"/>
      <c r="F11" s="19"/>
      <c r="G11" s="15"/>
      <c r="H11" s="20"/>
      <c r="I11" s="21" t="s">
        <v>26</v>
      </c>
      <c r="J11" s="18"/>
      <c r="K11" s="19"/>
      <c r="L11" s="15"/>
      <c r="M11" s="20"/>
      <c r="N11" s="21" t="s">
        <v>26</v>
      </c>
      <c r="O11" s="18"/>
      <c r="P11" s="19"/>
      <c r="Q11" s="15"/>
      <c r="R11" s="13"/>
    </row>
    <row r="12" spans="2:18" x14ac:dyDescent="0.25">
      <c r="B12" s="8"/>
      <c r="C12" s="22"/>
      <c r="D12" s="23" t="s">
        <v>15</v>
      </c>
      <c r="E12" s="24"/>
      <c r="F12" s="82">
        <v>1</v>
      </c>
      <c r="G12" s="25"/>
      <c r="H12" s="26"/>
      <c r="I12" s="23" t="s">
        <v>15</v>
      </c>
      <c r="J12" s="24"/>
      <c r="K12" s="82">
        <v>1</v>
      </c>
      <c r="L12" s="25"/>
      <c r="M12" s="26"/>
      <c r="N12" s="23" t="s">
        <v>15</v>
      </c>
      <c r="O12" s="24"/>
      <c r="P12" s="83">
        <v>1</v>
      </c>
      <c r="Q12" s="15"/>
      <c r="R12" s="13"/>
    </row>
    <row r="13" spans="2:18" x14ac:dyDescent="0.25">
      <c r="B13" s="8"/>
      <c r="C13" s="22"/>
      <c r="D13" s="23" t="s">
        <v>21</v>
      </c>
      <c r="E13" s="24"/>
      <c r="F13" s="82">
        <v>421</v>
      </c>
      <c r="G13" s="25"/>
      <c r="H13" s="26"/>
      <c r="I13" s="23" t="s">
        <v>21</v>
      </c>
      <c r="J13" s="24"/>
      <c r="K13" s="82">
        <v>0</v>
      </c>
      <c r="L13" s="25"/>
      <c r="M13" s="26"/>
      <c r="N13" s="23" t="s">
        <v>21</v>
      </c>
      <c r="O13" s="24"/>
      <c r="P13" s="83">
        <v>0</v>
      </c>
      <c r="Q13" s="15"/>
      <c r="R13" s="13"/>
    </row>
    <row r="14" spans="2:18" s="93" customFormat="1" x14ac:dyDescent="0.25">
      <c r="B14" s="87"/>
      <c r="C14" s="88"/>
      <c r="D14" s="63" t="s">
        <v>0</v>
      </c>
      <c r="E14" s="24"/>
      <c r="F14" s="27">
        <f>(F12*berek!F48)+(F13*berek!F47)</f>
        <v>18680.28</v>
      </c>
      <c r="G14" s="89"/>
      <c r="H14" s="90"/>
      <c r="I14" s="63" t="s">
        <v>0</v>
      </c>
      <c r="J14" s="24"/>
      <c r="K14" s="27">
        <f>(K12*berek!K48)+(K13*berek!K47)</f>
        <v>1133</v>
      </c>
      <c r="L14" s="89"/>
      <c r="M14" s="90"/>
      <c r="N14" s="63" t="s">
        <v>0</v>
      </c>
      <c r="O14" s="24"/>
      <c r="P14" s="28">
        <f>(P12*berek!P48)+(P13*berek!P47)</f>
        <v>1980</v>
      </c>
      <c r="Q14" s="91"/>
      <c r="R14" s="92"/>
    </row>
    <row r="15" spans="2:18" s="38" customFormat="1" x14ac:dyDescent="0.25">
      <c r="B15" s="29"/>
      <c r="C15" s="30"/>
      <c r="D15" s="31" t="str">
        <f xml:space="preserve"> "waarvan al is uitgekeerd in 2011/2012  "&amp;"("&amp; (ROUND(((F15/F14)*100),0)&amp;"%")&amp;")"</f>
        <v>waarvan al is uitgekeerd in 2011/2012  (35%)</v>
      </c>
      <c r="E15" s="31"/>
      <c r="F15" s="32">
        <f>F13*berek!F46</f>
        <v>6504.45</v>
      </c>
      <c r="G15" s="33"/>
      <c r="H15" s="34"/>
      <c r="I15" s="31" t="str">
        <f xml:space="preserve"> "waarvan al is uitgekeerd in 2011/2012  "&amp;"("&amp; (ROUND(((K15/K14)*100),0)&amp;"%")&amp;")"</f>
        <v>waarvan al is uitgekeerd in 2011/2012  (0%)</v>
      </c>
      <c r="J15" s="31"/>
      <c r="K15" s="32">
        <f>K13*berek!K46</f>
        <v>0</v>
      </c>
      <c r="L15" s="33"/>
      <c r="M15" s="34"/>
      <c r="N15" s="31" t="str">
        <f xml:space="preserve"> "waarvan al is uitgekeerd in 2011/2012  "&amp;"("&amp; (ROUND(((P15/P14)*100),0)&amp;"%")&amp;")"</f>
        <v>waarvan al is uitgekeerd in 2011/2012  (0%)</v>
      </c>
      <c r="O15" s="31"/>
      <c r="P15" s="35">
        <f>P13*berek!P46</f>
        <v>0</v>
      </c>
      <c r="Q15" s="36"/>
      <c r="R15" s="37"/>
    </row>
    <row r="16" spans="2:18" x14ac:dyDescent="0.25">
      <c r="B16" s="8"/>
      <c r="C16" s="22"/>
      <c r="D16" s="24"/>
      <c r="E16" s="24"/>
      <c r="F16" s="39"/>
      <c r="G16" s="25"/>
      <c r="H16" s="26"/>
      <c r="I16" s="24"/>
      <c r="J16" s="24"/>
      <c r="K16" s="39"/>
      <c r="L16" s="25"/>
      <c r="M16" s="26"/>
      <c r="N16" s="24"/>
      <c r="O16" s="24"/>
      <c r="P16" s="40"/>
      <c r="Q16" s="15"/>
      <c r="R16" s="13"/>
    </row>
    <row r="17" spans="2:18" x14ac:dyDescent="0.25">
      <c r="B17" s="8"/>
      <c r="C17" s="41"/>
      <c r="D17" s="21" t="s">
        <v>17</v>
      </c>
      <c r="E17" s="21"/>
      <c r="F17" s="42"/>
      <c r="G17" s="43"/>
      <c r="H17" s="44"/>
      <c r="I17" s="21" t="s">
        <v>17</v>
      </c>
      <c r="J17" s="21"/>
      <c r="K17" s="42"/>
      <c r="L17" s="43"/>
      <c r="M17" s="44"/>
      <c r="N17" s="21" t="s">
        <v>17</v>
      </c>
      <c r="O17" s="21"/>
      <c r="P17" s="45"/>
      <c r="Q17" s="15"/>
      <c r="R17" s="13"/>
    </row>
    <row r="18" spans="2:18" x14ac:dyDescent="0.25">
      <c r="B18" s="8"/>
      <c r="C18" s="41"/>
      <c r="D18" s="23" t="s">
        <v>16</v>
      </c>
      <c r="E18" s="24"/>
      <c r="F18" s="82">
        <v>1</v>
      </c>
      <c r="G18" s="43"/>
      <c r="H18" s="44"/>
      <c r="I18" s="23" t="s">
        <v>16</v>
      </c>
      <c r="J18" s="24"/>
      <c r="K18" s="82">
        <v>0</v>
      </c>
      <c r="L18" s="43"/>
      <c r="M18" s="44"/>
      <c r="N18" s="23" t="s">
        <v>16</v>
      </c>
      <c r="O18" s="24"/>
      <c r="P18" s="83">
        <v>0</v>
      </c>
      <c r="Q18" s="15"/>
      <c r="R18" s="13"/>
    </row>
    <row r="19" spans="2:18" x14ac:dyDescent="0.25">
      <c r="B19" s="8"/>
      <c r="C19" s="41"/>
      <c r="D19" s="23" t="s">
        <v>20</v>
      </c>
      <c r="E19" s="24"/>
      <c r="F19" s="82">
        <v>421</v>
      </c>
      <c r="G19" s="43"/>
      <c r="H19" s="44"/>
      <c r="I19" s="23" t="s">
        <v>20</v>
      </c>
      <c r="J19" s="24"/>
      <c r="K19" s="82">
        <v>0</v>
      </c>
      <c r="L19" s="43"/>
      <c r="M19" s="44"/>
      <c r="N19" s="23" t="s">
        <v>20</v>
      </c>
      <c r="O19" s="24"/>
      <c r="P19" s="83">
        <v>0</v>
      </c>
      <c r="Q19" s="15"/>
      <c r="R19" s="13"/>
    </row>
    <row r="20" spans="2:18" s="93" customFormat="1" x14ac:dyDescent="0.25">
      <c r="B20" s="87"/>
      <c r="C20" s="94"/>
      <c r="D20" s="101" t="s">
        <v>0</v>
      </c>
      <c r="E20" s="24"/>
      <c r="F20" s="27">
        <f>(F18*berek!F55)+(F19*berek!F54)</f>
        <v>15249.3</v>
      </c>
      <c r="G20" s="95"/>
      <c r="H20" s="96"/>
      <c r="I20" s="63" t="s">
        <v>0</v>
      </c>
      <c r="J20" s="24"/>
      <c r="K20" s="27">
        <f>(K18*berek!K55)+(K19*berek!K54)</f>
        <v>0</v>
      </c>
      <c r="L20" s="95"/>
      <c r="M20" s="96"/>
      <c r="N20" s="63" t="s">
        <v>0</v>
      </c>
      <c r="O20" s="24"/>
      <c r="P20" s="27">
        <f>(P18*berek!P55)+(P19*berek!P54)</f>
        <v>0</v>
      </c>
      <c r="Q20" s="91"/>
      <c r="R20" s="92"/>
    </row>
    <row r="21" spans="2:18" s="93" customFormat="1" x14ac:dyDescent="0.25">
      <c r="B21" s="87"/>
      <c r="C21" s="97"/>
      <c r="D21" s="102" t="s">
        <v>27</v>
      </c>
      <c r="E21" s="47"/>
      <c r="F21" s="84"/>
      <c r="G21" s="99"/>
      <c r="H21" s="100"/>
      <c r="I21" s="98"/>
      <c r="J21" s="47"/>
      <c r="K21" s="84"/>
      <c r="L21" s="99"/>
      <c r="M21" s="100"/>
      <c r="N21" s="98"/>
      <c r="O21" s="47"/>
      <c r="P21" s="84"/>
      <c r="Q21" s="91"/>
      <c r="R21" s="92"/>
    </row>
    <row r="22" spans="2:18" x14ac:dyDescent="0.25">
      <c r="B22" s="8"/>
      <c r="C22" s="46"/>
      <c r="D22" s="47"/>
      <c r="E22" s="47"/>
      <c r="F22" s="48"/>
      <c r="G22" s="49"/>
      <c r="H22" s="50"/>
      <c r="I22" s="47"/>
      <c r="J22" s="47"/>
      <c r="K22" s="48"/>
      <c r="L22" s="49"/>
      <c r="M22" s="50"/>
      <c r="N22" s="47"/>
      <c r="O22" s="47"/>
      <c r="P22" s="51"/>
      <c r="Q22" s="15"/>
      <c r="R22" s="13"/>
    </row>
    <row r="23" spans="2:18" x14ac:dyDescent="0.25">
      <c r="B23" s="8"/>
      <c r="C23" s="15"/>
      <c r="D23" s="84" t="s">
        <v>18</v>
      </c>
      <c r="E23" s="84"/>
      <c r="F23" s="85">
        <f>F14+F20</f>
        <v>33929.58</v>
      </c>
      <c r="G23" s="15"/>
      <c r="H23" s="15"/>
      <c r="I23" s="84"/>
      <c r="J23" s="84"/>
      <c r="K23" s="85">
        <f>K14+K20</f>
        <v>1133</v>
      </c>
      <c r="L23" s="15"/>
      <c r="M23" s="15"/>
      <c r="N23" s="84"/>
      <c r="O23" s="84"/>
      <c r="P23" s="85">
        <f>P14+P20</f>
        <v>1980</v>
      </c>
      <c r="Q23" s="15"/>
      <c r="R23" s="13"/>
    </row>
    <row r="24" spans="2:18" ht="3" customHeight="1" x14ac:dyDescent="0.25">
      <c r="B24" s="8"/>
      <c r="C24" s="15"/>
      <c r="D24" s="84"/>
      <c r="E24" s="84"/>
      <c r="F24" s="86"/>
      <c r="G24" s="15"/>
      <c r="H24" s="15"/>
      <c r="I24" s="84"/>
      <c r="J24" s="84"/>
      <c r="K24" s="86"/>
      <c r="L24" s="15"/>
      <c r="M24" s="15"/>
      <c r="N24" s="84"/>
      <c r="O24" s="84"/>
      <c r="P24" s="86"/>
      <c r="Q24" s="15"/>
      <c r="R24" s="13"/>
    </row>
    <row r="25" spans="2:18" x14ac:dyDescent="0.25">
      <c r="B25" s="8"/>
      <c r="C25" s="15"/>
      <c r="D25" s="84" t="s">
        <v>22</v>
      </c>
      <c r="E25" s="84"/>
      <c r="F25" s="85">
        <f>SUM(F23:P23)</f>
        <v>37042.58</v>
      </c>
      <c r="G25" s="15"/>
      <c r="H25" s="15"/>
      <c r="I25" s="84"/>
      <c r="J25" s="84"/>
      <c r="K25" s="86"/>
      <c r="L25" s="15"/>
      <c r="M25" s="15"/>
      <c r="N25" s="84"/>
      <c r="O25" s="84"/>
      <c r="P25" s="86"/>
      <c r="Q25" s="15"/>
      <c r="R25" s="13"/>
    </row>
    <row r="26" spans="2:18" x14ac:dyDescent="0.25">
      <c r="B26" s="8"/>
      <c r="C26" s="15"/>
      <c r="D26" s="18"/>
      <c r="E26" s="18"/>
      <c r="F26" s="52"/>
      <c r="G26" s="15"/>
      <c r="H26" s="15"/>
      <c r="I26" s="18"/>
      <c r="J26" s="18"/>
      <c r="K26" s="52"/>
      <c r="L26" s="15"/>
      <c r="M26" s="15"/>
      <c r="N26" s="18"/>
      <c r="O26" s="18"/>
      <c r="P26" s="52"/>
      <c r="Q26" s="15"/>
      <c r="R26" s="13"/>
    </row>
    <row r="27" spans="2:18" x14ac:dyDescent="0.25">
      <c r="B27" s="8"/>
      <c r="C27" s="9"/>
      <c r="D27" s="53"/>
      <c r="E27" s="53"/>
      <c r="F27" s="54"/>
      <c r="G27" s="9"/>
      <c r="H27" s="9"/>
      <c r="I27" s="53"/>
      <c r="J27" s="53"/>
      <c r="K27" s="54"/>
      <c r="L27" s="9"/>
      <c r="M27" s="9"/>
      <c r="N27" s="53"/>
      <c r="O27" s="53"/>
      <c r="P27" s="54"/>
      <c r="Q27" s="9"/>
      <c r="R27" s="13"/>
    </row>
    <row r="28" spans="2:18" x14ac:dyDescent="0.25">
      <c r="B28" s="55"/>
      <c r="C28" s="56"/>
      <c r="D28" s="57"/>
      <c r="E28" s="57"/>
      <c r="F28" s="58"/>
      <c r="G28" s="56"/>
      <c r="H28" s="56"/>
      <c r="I28" s="57"/>
      <c r="J28" s="57"/>
      <c r="K28" s="58"/>
      <c r="L28" s="56"/>
      <c r="M28" s="56"/>
      <c r="N28" s="57"/>
      <c r="O28" s="57"/>
      <c r="P28" s="58"/>
      <c r="Q28" s="56"/>
      <c r="R28" s="59"/>
    </row>
    <row r="30" spans="2:18" x14ac:dyDescent="0.25">
      <c r="B30" s="1"/>
      <c r="C30" s="2"/>
      <c r="D30" s="3"/>
      <c r="E30" s="4"/>
      <c r="F30" s="5"/>
      <c r="G30" s="2"/>
      <c r="H30" s="2"/>
      <c r="I30" s="2"/>
      <c r="J30" s="2"/>
      <c r="K30" s="5"/>
      <c r="L30" s="2"/>
      <c r="M30" s="2"/>
      <c r="N30" s="2"/>
      <c r="O30" s="2"/>
      <c r="P30" s="5"/>
      <c r="Q30" s="2"/>
      <c r="R30" s="6"/>
    </row>
    <row r="31" spans="2:18" x14ac:dyDescent="0.25">
      <c r="B31" s="8"/>
      <c r="C31" s="9"/>
      <c r="D31" s="10"/>
      <c r="E31" s="11"/>
      <c r="F31" s="12"/>
      <c r="G31" s="9"/>
      <c r="H31" s="9"/>
      <c r="I31" s="9"/>
      <c r="J31" s="9"/>
      <c r="K31" s="12"/>
      <c r="L31" s="9"/>
      <c r="M31" s="9"/>
      <c r="N31" s="9"/>
      <c r="O31" s="9"/>
      <c r="P31" s="12"/>
      <c r="Q31" s="9"/>
      <c r="R31" s="13"/>
    </row>
    <row r="32" spans="2:18" ht="18.75" x14ac:dyDescent="0.3">
      <c r="B32" s="8"/>
      <c r="C32" s="14" t="s">
        <v>24</v>
      </c>
      <c r="D32" s="10"/>
      <c r="E32" s="11"/>
      <c r="F32" s="12"/>
      <c r="G32" s="9"/>
      <c r="H32" s="9"/>
      <c r="I32" s="9"/>
      <c r="J32" s="9"/>
      <c r="K32" s="12"/>
      <c r="L32" s="9"/>
      <c r="M32" s="9"/>
      <c r="N32" s="9"/>
      <c r="O32" s="9"/>
      <c r="P32" s="12"/>
      <c r="Q32" s="9"/>
      <c r="R32" s="13"/>
    </row>
    <row r="33" spans="2:18" x14ac:dyDescent="0.25">
      <c r="B33" s="8"/>
      <c r="C33" s="9"/>
      <c r="D33" s="10"/>
      <c r="E33" s="11"/>
      <c r="F33" s="12"/>
      <c r="G33" s="9"/>
      <c r="H33" s="9"/>
      <c r="I33" s="9"/>
      <c r="J33" s="9"/>
      <c r="K33" s="12"/>
      <c r="L33" s="9"/>
      <c r="M33" s="9"/>
      <c r="N33" s="9"/>
      <c r="O33" s="9"/>
      <c r="P33" s="12"/>
      <c r="Q33" s="9"/>
      <c r="R33" s="13"/>
    </row>
    <row r="34" spans="2:18" x14ac:dyDescent="0.25">
      <c r="B34" s="8"/>
      <c r="C34" s="9"/>
      <c r="D34" s="10"/>
      <c r="E34" s="11"/>
      <c r="F34" s="12"/>
      <c r="G34" s="9"/>
      <c r="H34" s="9"/>
      <c r="I34" s="9"/>
      <c r="J34" s="9"/>
      <c r="K34" s="12"/>
      <c r="L34" s="9"/>
      <c r="M34" s="9"/>
      <c r="N34" s="9"/>
      <c r="O34" s="9"/>
      <c r="P34" s="12"/>
      <c r="Q34" s="9"/>
      <c r="R34" s="13"/>
    </row>
    <row r="35" spans="2:18" x14ac:dyDescent="0.25">
      <c r="B35" s="8"/>
      <c r="C35" s="9"/>
      <c r="D35" s="10"/>
      <c r="E35" s="11"/>
      <c r="F35" s="12"/>
      <c r="G35" s="9"/>
      <c r="H35" s="9"/>
      <c r="I35" s="9"/>
      <c r="J35" s="9"/>
      <c r="K35" s="12"/>
      <c r="L35" s="9"/>
      <c r="M35" s="9"/>
      <c r="N35" s="9"/>
      <c r="O35" s="9"/>
      <c r="P35" s="12"/>
      <c r="Q35" s="9"/>
      <c r="R35" s="13"/>
    </row>
    <row r="36" spans="2:18" x14ac:dyDescent="0.25">
      <c r="B36" s="8"/>
      <c r="C36" s="41"/>
      <c r="D36" s="21"/>
      <c r="E36" s="21"/>
      <c r="F36" s="42"/>
      <c r="G36" s="43"/>
      <c r="H36" s="60"/>
      <c r="I36" s="21"/>
      <c r="J36" s="21"/>
      <c r="K36" s="42"/>
      <c r="L36" s="41"/>
      <c r="M36" s="41"/>
      <c r="N36" s="21"/>
      <c r="O36" s="21"/>
      <c r="P36" s="42"/>
      <c r="Q36" s="41"/>
      <c r="R36" s="13"/>
    </row>
    <row r="37" spans="2:18" x14ac:dyDescent="0.25">
      <c r="B37" s="8"/>
      <c r="C37" s="15"/>
      <c r="D37" s="103" t="s">
        <v>9</v>
      </c>
      <c r="E37" s="104"/>
      <c r="F37" s="104"/>
      <c r="G37" s="16"/>
      <c r="H37" s="17"/>
      <c r="I37" s="103" t="s">
        <v>8</v>
      </c>
      <c r="J37" s="104"/>
      <c r="K37" s="104"/>
      <c r="L37" s="16"/>
      <c r="M37" s="17"/>
      <c r="N37" s="103" t="s">
        <v>7</v>
      </c>
      <c r="O37" s="104"/>
      <c r="P37" s="104"/>
      <c r="Q37" s="15"/>
      <c r="R37" s="13"/>
    </row>
    <row r="38" spans="2:18" x14ac:dyDescent="0.25">
      <c r="B38" s="8"/>
      <c r="C38" s="41"/>
      <c r="D38" s="21"/>
      <c r="E38" s="21"/>
      <c r="F38" s="42"/>
      <c r="G38" s="43"/>
      <c r="H38" s="44"/>
      <c r="I38" s="21"/>
      <c r="J38" s="21"/>
      <c r="K38" s="42"/>
      <c r="L38" s="43"/>
      <c r="M38" s="44"/>
      <c r="N38" s="21"/>
      <c r="O38" s="21"/>
      <c r="P38" s="42"/>
      <c r="Q38" s="41"/>
      <c r="R38" s="13"/>
    </row>
    <row r="39" spans="2:18" x14ac:dyDescent="0.25">
      <c r="B39" s="8"/>
      <c r="C39" s="41"/>
      <c r="D39" s="21" t="s">
        <v>26</v>
      </c>
      <c r="E39" s="21"/>
      <c r="F39" s="42"/>
      <c r="G39" s="43"/>
      <c r="H39" s="44"/>
      <c r="I39" s="21" t="s">
        <v>26</v>
      </c>
      <c r="J39" s="21"/>
      <c r="K39" s="42"/>
      <c r="L39" s="43"/>
      <c r="M39" s="44"/>
      <c r="N39" s="21" t="s">
        <v>26</v>
      </c>
      <c r="O39" s="21"/>
      <c r="P39" s="42"/>
      <c r="Q39" s="41"/>
      <c r="R39" s="13"/>
    </row>
    <row r="40" spans="2:18" x14ac:dyDescent="0.25">
      <c r="B40" s="8"/>
      <c r="C40" s="41"/>
      <c r="D40" s="23" t="s">
        <v>4</v>
      </c>
      <c r="E40" s="23"/>
      <c r="F40" s="61">
        <v>17.32</v>
      </c>
      <c r="G40" s="43"/>
      <c r="H40" s="44"/>
      <c r="I40" s="23" t="s">
        <v>4</v>
      </c>
      <c r="J40" s="23"/>
      <c r="K40" s="61">
        <v>17.32</v>
      </c>
      <c r="L40" s="43"/>
      <c r="M40" s="44"/>
      <c r="N40" s="23" t="s">
        <v>4</v>
      </c>
      <c r="O40" s="23"/>
      <c r="P40" s="61">
        <v>10.52</v>
      </c>
      <c r="Q40" s="41"/>
      <c r="R40" s="13"/>
    </row>
    <row r="41" spans="2:18" x14ac:dyDescent="0.25">
      <c r="B41" s="8"/>
      <c r="C41" s="41"/>
      <c r="D41" s="23" t="s">
        <v>5</v>
      </c>
      <c r="E41" s="23"/>
      <c r="F41" s="61">
        <v>8.91</v>
      </c>
      <c r="G41" s="43"/>
      <c r="H41" s="44"/>
      <c r="I41" s="23" t="s">
        <v>5</v>
      </c>
      <c r="J41" s="23"/>
      <c r="K41" s="61">
        <v>8.91</v>
      </c>
      <c r="L41" s="43"/>
      <c r="M41" s="44"/>
      <c r="N41" s="23" t="s">
        <v>5</v>
      </c>
      <c r="O41" s="23"/>
      <c r="P41" s="61">
        <v>24.57</v>
      </c>
      <c r="Q41" s="41"/>
      <c r="R41" s="13"/>
    </row>
    <row r="42" spans="2:18" x14ac:dyDescent="0.25">
      <c r="B42" s="8"/>
      <c r="C42" s="41"/>
      <c r="D42" s="23" t="s">
        <v>6</v>
      </c>
      <c r="E42" s="23"/>
      <c r="F42" s="61">
        <v>0</v>
      </c>
      <c r="G42" s="43"/>
      <c r="H42" s="44"/>
      <c r="I42" s="23" t="s">
        <v>6</v>
      </c>
      <c r="J42" s="23"/>
      <c r="K42" s="61">
        <v>0</v>
      </c>
      <c r="L42" s="43"/>
      <c r="M42" s="44"/>
      <c r="N42" s="23" t="s">
        <v>6</v>
      </c>
      <c r="O42" s="23"/>
      <c r="P42" s="61">
        <v>0</v>
      </c>
      <c r="Q42" s="41"/>
      <c r="R42" s="13"/>
    </row>
    <row r="43" spans="2:18" x14ac:dyDescent="0.25">
      <c r="B43" s="8"/>
      <c r="C43" s="41"/>
      <c r="D43" s="62" t="s">
        <v>14</v>
      </c>
      <c r="E43" s="63"/>
      <c r="F43" s="27">
        <f>SUM(F40:F42)</f>
        <v>26.23</v>
      </c>
      <c r="G43" s="43"/>
      <c r="H43" s="44"/>
      <c r="I43" s="62" t="s">
        <v>14</v>
      </c>
      <c r="J43" s="63"/>
      <c r="K43" s="27">
        <f>SUM(K40:K42)</f>
        <v>26.23</v>
      </c>
      <c r="L43" s="43"/>
      <c r="M43" s="44"/>
      <c r="N43" s="62" t="s">
        <v>14</v>
      </c>
      <c r="O43" s="63"/>
      <c r="P43" s="27">
        <f>SUM(P40:P42)</f>
        <v>35.090000000000003</v>
      </c>
      <c r="Q43" s="41"/>
      <c r="R43" s="13"/>
    </row>
    <row r="44" spans="2:18" x14ac:dyDescent="0.25">
      <c r="B44" s="8"/>
      <c r="C44" s="41"/>
      <c r="D44" s="23" t="s">
        <v>19</v>
      </c>
      <c r="E44" s="63"/>
      <c r="F44" s="64">
        <v>9.09</v>
      </c>
      <c r="G44" s="43"/>
      <c r="H44" s="44"/>
      <c r="I44" s="23" t="s">
        <v>19</v>
      </c>
      <c r="J44" s="63"/>
      <c r="K44" s="64">
        <v>0</v>
      </c>
      <c r="L44" s="43"/>
      <c r="M44" s="44"/>
      <c r="N44" s="23" t="s">
        <v>19</v>
      </c>
      <c r="O44" s="63"/>
      <c r="P44" s="64">
        <v>0</v>
      </c>
      <c r="Q44" s="41"/>
      <c r="R44" s="13"/>
    </row>
    <row r="45" spans="2:18" x14ac:dyDescent="0.25">
      <c r="B45" s="8"/>
      <c r="C45" s="41"/>
      <c r="D45" s="23" t="s">
        <v>28</v>
      </c>
      <c r="E45" s="63"/>
      <c r="F45" s="64">
        <v>6.36</v>
      </c>
      <c r="G45" s="43"/>
      <c r="H45" s="44"/>
      <c r="I45" s="23" t="s">
        <v>28</v>
      </c>
      <c r="J45" s="63"/>
      <c r="K45" s="64">
        <v>6.36</v>
      </c>
      <c r="L45" s="43"/>
      <c r="M45" s="44"/>
      <c r="N45" s="23" t="s">
        <v>28</v>
      </c>
      <c r="O45" s="63"/>
      <c r="P45" s="64">
        <v>6.36</v>
      </c>
      <c r="Q45" s="41"/>
      <c r="R45" s="13"/>
    </row>
    <row r="46" spans="2:18" x14ac:dyDescent="0.25">
      <c r="B46" s="8"/>
      <c r="C46" s="41"/>
      <c r="D46" s="62" t="s">
        <v>13</v>
      </c>
      <c r="E46" s="63"/>
      <c r="F46" s="27">
        <f>SUM(F44:F45)</f>
        <v>15.45</v>
      </c>
      <c r="G46" s="43"/>
      <c r="H46" s="44"/>
      <c r="I46" s="62" t="s">
        <v>13</v>
      </c>
      <c r="J46" s="63"/>
      <c r="K46" s="27">
        <f>SUM(K44:K45)</f>
        <v>6.36</v>
      </c>
      <c r="L46" s="43"/>
      <c r="M46" s="44"/>
      <c r="N46" s="62" t="s">
        <v>13</v>
      </c>
      <c r="O46" s="63"/>
      <c r="P46" s="27">
        <f>SUM(P44:P45)</f>
        <v>6.36</v>
      </c>
      <c r="Q46" s="41"/>
      <c r="R46" s="13"/>
    </row>
    <row r="47" spans="2:18" x14ac:dyDescent="0.25">
      <c r="B47" s="8"/>
      <c r="C47" s="41"/>
      <c r="D47" s="63" t="s">
        <v>1</v>
      </c>
      <c r="E47" s="63"/>
      <c r="F47" s="65">
        <f>F43+F46</f>
        <v>41.68</v>
      </c>
      <c r="G47" s="43"/>
      <c r="H47" s="44"/>
      <c r="I47" s="63" t="s">
        <v>1</v>
      </c>
      <c r="J47" s="63"/>
      <c r="K47" s="65">
        <f>K43+K46</f>
        <v>32.590000000000003</v>
      </c>
      <c r="L47" s="43"/>
      <c r="M47" s="44"/>
      <c r="N47" s="63" t="s">
        <v>1</v>
      </c>
      <c r="O47" s="63"/>
      <c r="P47" s="65">
        <f>P43+P46</f>
        <v>41.45</v>
      </c>
      <c r="Q47" s="41"/>
      <c r="R47" s="13"/>
    </row>
    <row r="48" spans="2:18" x14ac:dyDescent="0.25">
      <c r="B48" s="8"/>
      <c r="C48" s="41"/>
      <c r="D48" s="63" t="s">
        <v>23</v>
      </c>
      <c r="E48" s="63"/>
      <c r="F48" s="65">
        <v>1133</v>
      </c>
      <c r="G48" s="43"/>
      <c r="H48" s="44"/>
      <c r="I48" s="63" t="s">
        <v>23</v>
      </c>
      <c r="J48" s="63"/>
      <c r="K48" s="65">
        <v>1133</v>
      </c>
      <c r="L48" s="43"/>
      <c r="M48" s="44"/>
      <c r="N48" s="63" t="s">
        <v>23</v>
      </c>
      <c r="O48" s="63"/>
      <c r="P48" s="65">
        <v>1980</v>
      </c>
      <c r="Q48" s="41"/>
      <c r="R48" s="13"/>
    </row>
    <row r="49" spans="2:18" x14ac:dyDescent="0.25">
      <c r="B49" s="8"/>
      <c r="C49" s="41"/>
      <c r="D49" s="21"/>
      <c r="E49" s="21"/>
      <c r="F49" s="42"/>
      <c r="G49" s="43"/>
      <c r="H49" s="44"/>
      <c r="I49" s="21"/>
      <c r="J49" s="21"/>
      <c r="K49" s="42"/>
      <c r="L49" s="43"/>
      <c r="M49" s="44"/>
      <c r="N49" s="21"/>
      <c r="O49" s="21"/>
      <c r="P49" s="42"/>
      <c r="Q49" s="41"/>
      <c r="R49" s="13"/>
    </row>
    <row r="50" spans="2:18" x14ac:dyDescent="0.25">
      <c r="B50" s="8"/>
      <c r="C50" s="41"/>
      <c r="D50" s="21" t="s">
        <v>17</v>
      </c>
      <c r="E50" s="21"/>
      <c r="F50" s="42"/>
      <c r="G50" s="43"/>
      <c r="H50" s="44"/>
      <c r="I50" s="21" t="s">
        <v>17</v>
      </c>
      <c r="J50" s="21"/>
      <c r="K50" s="42"/>
      <c r="L50" s="43"/>
      <c r="M50" s="44"/>
      <c r="N50" s="21" t="s">
        <v>17</v>
      </c>
      <c r="O50" s="21"/>
      <c r="P50" s="42"/>
      <c r="Q50" s="41"/>
      <c r="R50" s="13"/>
    </row>
    <row r="51" spans="2:18" x14ac:dyDescent="0.25">
      <c r="B51" s="8"/>
      <c r="C51" s="41"/>
      <c r="D51" s="23" t="s">
        <v>4</v>
      </c>
      <c r="E51" s="23"/>
      <c r="F51" s="61">
        <v>19.55</v>
      </c>
      <c r="G51" s="43"/>
      <c r="H51" s="44"/>
      <c r="I51" s="23" t="s">
        <v>4</v>
      </c>
      <c r="J51" s="23"/>
      <c r="K51" s="61">
        <v>19.55</v>
      </c>
      <c r="L51" s="43"/>
      <c r="M51" s="44"/>
      <c r="N51" s="23" t="s">
        <v>4</v>
      </c>
      <c r="O51" s="23"/>
      <c r="P51" s="61">
        <v>13.79</v>
      </c>
      <c r="Q51" s="41"/>
      <c r="R51" s="13"/>
    </row>
    <row r="52" spans="2:18" x14ac:dyDescent="0.25">
      <c r="B52" s="8"/>
      <c r="C52" s="41"/>
      <c r="D52" s="23" t="s">
        <v>5</v>
      </c>
      <c r="E52" s="23"/>
      <c r="F52" s="61">
        <v>10.199999999999999</v>
      </c>
      <c r="G52" s="43"/>
      <c r="H52" s="44"/>
      <c r="I52" s="23" t="s">
        <v>5</v>
      </c>
      <c r="J52" s="23"/>
      <c r="K52" s="61">
        <v>10.199999999999999</v>
      </c>
      <c r="L52" s="43"/>
      <c r="M52" s="44"/>
      <c r="N52" s="23" t="s">
        <v>5</v>
      </c>
      <c r="O52" s="23"/>
      <c r="P52" s="61">
        <v>28.84</v>
      </c>
      <c r="Q52" s="41"/>
      <c r="R52" s="13"/>
    </row>
    <row r="53" spans="2:18" x14ac:dyDescent="0.25">
      <c r="B53" s="8"/>
      <c r="C53" s="41"/>
      <c r="D53" s="23" t="s">
        <v>6</v>
      </c>
      <c r="E53" s="23"/>
      <c r="F53" s="61">
        <v>4.55</v>
      </c>
      <c r="G53" s="43"/>
      <c r="H53" s="44"/>
      <c r="I53" s="23" t="s">
        <v>6</v>
      </c>
      <c r="J53" s="23"/>
      <c r="K53" s="61">
        <v>4.55</v>
      </c>
      <c r="L53" s="43"/>
      <c r="M53" s="44"/>
      <c r="N53" s="23" t="s">
        <v>6</v>
      </c>
      <c r="O53" s="23"/>
      <c r="P53" s="61">
        <v>4.55</v>
      </c>
      <c r="Q53" s="41"/>
      <c r="R53" s="13"/>
    </row>
    <row r="54" spans="2:18" x14ac:dyDescent="0.25">
      <c r="B54" s="8"/>
      <c r="C54" s="41"/>
      <c r="D54" s="63" t="s">
        <v>3</v>
      </c>
      <c r="E54" s="63"/>
      <c r="F54" s="65">
        <f>SUM(F51:F53)</f>
        <v>34.299999999999997</v>
      </c>
      <c r="G54" s="43"/>
      <c r="H54" s="44"/>
      <c r="I54" s="63" t="s">
        <v>3</v>
      </c>
      <c r="J54" s="63"/>
      <c r="K54" s="65">
        <f>SUM(K51:K53)</f>
        <v>34.299999999999997</v>
      </c>
      <c r="L54" s="43"/>
      <c r="M54" s="44"/>
      <c r="N54" s="63" t="s">
        <v>3</v>
      </c>
      <c r="O54" s="63"/>
      <c r="P54" s="65">
        <f>SUM(P51:P53)</f>
        <v>47.179999999999993</v>
      </c>
      <c r="Q54" s="41"/>
      <c r="R54" s="13"/>
    </row>
    <row r="55" spans="2:18" x14ac:dyDescent="0.25">
      <c r="B55" s="8"/>
      <c r="C55" s="41"/>
      <c r="D55" s="63" t="s">
        <v>23</v>
      </c>
      <c r="E55" s="63"/>
      <c r="F55" s="65">
        <v>809</v>
      </c>
      <c r="G55" s="43"/>
      <c r="H55" s="44"/>
      <c r="I55" s="63" t="s">
        <v>23</v>
      </c>
      <c r="J55" s="63"/>
      <c r="K55" s="65">
        <v>809</v>
      </c>
      <c r="L55" s="43"/>
      <c r="M55" s="44"/>
      <c r="N55" s="63" t="s">
        <v>23</v>
      </c>
      <c r="O55" s="63"/>
      <c r="P55" s="65">
        <v>1415</v>
      </c>
      <c r="Q55" s="41"/>
      <c r="R55" s="13"/>
    </row>
    <row r="56" spans="2:18" x14ac:dyDescent="0.25">
      <c r="B56" s="8"/>
      <c r="C56" s="41"/>
      <c r="D56" s="21"/>
      <c r="E56" s="21"/>
      <c r="F56" s="42"/>
      <c r="G56" s="43"/>
      <c r="H56" s="60"/>
      <c r="I56" s="21"/>
      <c r="J56" s="21"/>
      <c r="K56" s="42"/>
      <c r="L56" s="41"/>
      <c r="M56" s="41"/>
      <c r="N56" s="21"/>
      <c r="O56" s="21"/>
      <c r="P56" s="42"/>
      <c r="Q56" s="41"/>
      <c r="R56" s="13"/>
    </row>
    <row r="57" spans="2:18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3"/>
    </row>
    <row r="58" spans="2:18" x14ac:dyDescent="0.25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9"/>
    </row>
    <row r="60" spans="2:18" x14ac:dyDescent="0.25">
      <c r="F60" s="66"/>
    </row>
    <row r="61" spans="2:18" x14ac:dyDescent="0.25">
      <c r="D61" s="67" t="s">
        <v>10</v>
      </c>
      <c r="E61" s="67"/>
      <c r="F61" s="68"/>
      <c r="G61" s="69"/>
      <c r="H61" s="70"/>
      <c r="I61" s="67" t="s">
        <v>10</v>
      </c>
      <c r="J61" s="67"/>
      <c r="K61" s="68"/>
      <c r="L61" s="71"/>
      <c r="M61" s="71"/>
      <c r="N61" s="67" t="s">
        <v>10</v>
      </c>
      <c r="O61" s="67"/>
      <c r="P61" s="68"/>
      <c r="Q61" s="72"/>
    </row>
    <row r="62" spans="2:18" x14ac:dyDescent="0.25">
      <c r="D62" s="73" t="s">
        <v>4</v>
      </c>
      <c r="E62" s="73"/>
      <c r="F62" s="74">
        <f>F40+F51</f>
        <v>36.870000000000005</v>
      </c>
      <c r="G62" s="75"/>
      <c r="H62" s="76"/>
      <c r="I62" s="73" t="s">
        <v>4</v>
      </c>
      <c r="J62" s="73"/>
      <c r="K62" s="74">
        <f>K40+K51</f>
        <v>36.870000000000005</v>
      </c>
      <c r="L62" s="77"/>
      <c r="M62" s="77"/>
      <c r="N62" s="73" t="s">
        <v>4</v>
      </c>
      <c r="O62" s="73"/>
      <c r="P62" s="74">
        <f>P40+P51</f>
        <v>24.31</v>
      </c>
      <c r="Q62" s="72"/>
    </row>
    <row r="63" spans="2:18" x14ac:dyDescent="0.25">
      <c r="D63" s="73" t="s">
        <v>5</v>
      </c>
      <c r="E63" s="73"/>
      <c r="F63" s="74">
        <f>F41+F52</f>
        <v>19.11</v>
      </c>
      <c r="G63" s="75"/>
      <c r="H63" s="76"/>
      <c r="I63" s="73" t="s">
        <v>5</v>
      </c>
      <c r="J63" s="73"/>
      <c r="K63" s="74">
        <f>K41+K52</f>
        <v>19.11</v>
      </c>
      <c r="L63" s="77"/>
      <c r="M63" s="77"/>
      <c r="N63" s="73" t="s">
        <v>5</v>
      </c>
      <c r="O63" s="73"/>
      <c r="P63" s="74">
        <f>P41+P52</f>
        <v>53.41</v>
      </c>
      <c r="Q63" s="72"/>
    </row>
    <row r="64" spans="2:18" x14ac:dyDescent="0.25">
      <c r="D64" s="73" t="s">
        <v>6</v>
      </c>
      <c r="E64" s="73"/>
      <c r="F64" s="74">
        <f>F42+F53</f>
        <v>4.55</v>
      </c>
      <c r="G64" s="75"/>
      <c r="H64" s="76"/>
      <c r="I64" s="73" t="s">
        <v>6</v>
      </c>
      <c r="J64" s="73"/>
      <c r="K64" s="74">
        <f>K42+K53</f>
        <v>4.55</v>
      </c>
      <c r="L64" s="77"/>
      <c r="M64" s="77"/>
      <c r="N64" s="73" t="s">
        <v>6</v>
      </c>
      <c r="O64" s="73"/>
      <c r="P64" s="74">
        <f>P42+P53</f>
        <v>4.55</v>
      </c>
      <c r="Q64" s="72"/>
    </row>
    <row r="65" spans="4:17" x14ac:dyDescent="0.25">
      <c r="D65" s="78" t="s">
        <v>14</v>
      </c>
      <c r="E65" s="79"/>
      <c r="F65" s="80">
        <f>SUM(F62:F64)</f>
        <v>60.53</v>
      </c>
      <c r="G65" s="75"/>
      <c r="H65" s="76"/>
      <c r="I65" s="78" t="s">
        <v>14</v>
      </c>
      <c r="J65" s="79"/>
      <c r="K65" s="80">
        <f>SUM(K62:K64)</f>
        <v>60.53</v>
      </c>
      <c r="L65" s="77"/>
      <c r="M65" s="77"/>
      <c r="N65" s="78" t="s">
        <v>14</v>
      </c>
      <c r="O65" s="79"/>
      <c r="P65" s="80">
        <f>SUM(P62:P64)</f>
        <v>82.27</v>
      </c>
      <c r="Q65" s="72"/>
    </row>
    <row r="66" spans="4:17" x14ac:dyDescent="0.25">
      <c r="D66" s="73" t="s">
        <v>11</v>
      </c>
      <c r="E66" s="79"/>
      <c r="F66" s="74">
        <f>F44</f>
        <v>9.09</v>
      </c>
      <c r="G66" s="75"/>
      <c r="H66" s="76"/>
      <c r="I66" s="73" t="s">
        <v>11</v>
      </c>
      <c r="J66" s="79"/>
      <c r="K66" s="74">
        <f>K44</f>
        <v>0</v>
      </c>
      <c r="L66" s="77"/>
      <c r="M66" s="77"/>
      <c r="N66" s="73" t="s">
        <v>11</v>
      </c>
      <c r="O66" s="79"/>
      <c r="P66" s="74">
        <f>P44</f>
        <v>0</v>
      </c>
      <c r="Q66" s="72"/>
    </row>
    <row r="67" spans="4:17" x14ac:dyDescent="0.25">
      <c r="D67" s="73" t="s">
        <v>12</v>
      </c>
      <c r="E67" s="79"/>
      <c r="F67" s="74">
        <f>F45</f>
        <v>6.36</v>
      </c>
      <c r="G67" s="75"/>
      <c r="H67" s="76"/>
      <c r="I67" s="73" t="s">
        <v>12</v>
      </c>
      <c r="J67" s="79"/>
      <c r="K67" s="74">
        <f>K45</f>
        <v>6.36</v>
      </c>
      <c r="L67" s="77"/>
      <c r="M67" s="77"/>
      <c r="N67" s="73" t="s">
        <v>12</v>
      </c>
      <c r="O67" s="79"/>
      <c r="P67" s="74">
        <f>P45</f>
        <v>6.36</v>
      </c>
      <c r="Q67" s="72"/>
    </row>
    <row r="68" spans="4:17" x14ac:dyDescent="0.25">
      <c r="D68" s="78" t="s">
        <v>13</v>
      </c>
      <c r="E68" s="79"/>
      <c r="F68" s="80">
        <f>SUM(F66:F67)</f>
        <v>15.45</v>
      </c>
      <c r="G68" s="75"/>
      <c r="H68" s="76"/>
      <c r="I68" s="78" t="s">
        <v>13</v>
      </c>
      <c r="J68" s="79"/>
      <c r="K68" s="80">
        <f>SUM(K66:K67)</f>
        <v>6.36</v>
      </c>
      <c r="L68" s="77"/>
      <c r="M68" s="77"/>
      <c r="N68" s="78" t="s">
        <v>13</v>
      </c>
      <c r="O68" s="79"/>
      <c r="P68" s="80">
        <f>SUM(P66:P67)</f>
        <v>6.36</v>
      </c>
      <c r="Q68" s="72"/>
    </row>
    <row r="69" spans="4:17" x14ac:dyDescent="0.25">
      <c r="D69" s="79" t="s">
        <v>1</v>
      </c>
      <c r="E69" s="79"/>
      <c r="F69" s="81">
        <f>F65+F68</f>
        <v>75.98</v>
      </c>
      <c r="G69" s="75"/>
      <c r="H69" s="76"/>
      <c r="I69" s="79" t="s">
        <v>1</v>
      </c>
      <c r="J69" s="79"/>
      <c r="K69" s="81">
        <f>K65+K68</f>
        <v>66.89</v>
      </c>
      <c r="L69" s="77"/>
      <c r="M69" s="77"/>
      <c r="N69" s="79" t="s">
        <v>1</v>
      </c>
      <c r="O69" s="79"/>
      <c r="P69" s="81">
        <f>P65+P68</f>
        <v>88.63</v>
      </c>
      <c r="Q69" s="72"/>
    </row>
    <row r="70" spans="4:17" x14ac:dyDescent="0.25">
      <c r="D70" s="79" t="s">
        <v>2</v>
      </c>
      <c r="E70" s="79"/>
      <c r="F70" s="81">
        <f>F55+F48</f>
        <v>1942</v>
      </c>
      <c r="G70" s="75"/>
      <c r="H70" s="76"/>
      <c r="I70" s="79" t="s">
        <v>2</v>
      </c>
      <c r="J70" s="79"/>
      <c r="K70" s="81">
        <f>K55+K48</f>
        <v>1942</v>
      </c>
      <c r="L70" s="77"/>
      <c r="M70" s="77"/>
      <c r="N70" s="79" t="s">
        <v>2</v>
      </c>
      <c r="O70" s="79"/>
      <c r="P70" s="81">
        <f>P55+P48</f>
        <v>3395</v>
      </c>
      <c r="Q70" s="72"/>
    </row>
  </sheetData>
  <sheetProtection password="DFB1" sheet="1" objects="1" scenarios="1"/>
  <mergeCells count="6">
    <mergeCell ref="D37:F37"/>
    <mergeCell ref="I37:K37"/>
    <mergeCell ref="N37:P37"/>
    <mergeCell ref="D9:F9"/>
    <mergeCell ref="I9:K9"/>
    <mergeCell ref="N9:P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28" min="1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berek</vt:lpstr>
      <vt:lpstr>berek!Afdrukbereik</vt:lpstr>
    </vt:vector>
  </TitlesOfParts>
  <Company>PO-Raad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Keizer</cp:lastModifiedBy>
  <cp:lastPrinted>2012-03-01T08:20:28Z</cp:lastPrinted>
  <dcterms:created xsi:type="dcterms:W3CDTF">2012-02-29T11:18:58Z</dcterms:created>
  <dcterms:modified xsi:type="dcterms:W3CDTF">2012-09-29T16:21:02Z</dcterms:modified>
</cp:coreProperties>
</file>