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/>
  <bookViews>
    <workbookView xWindow="795" yWindow="-60" windowWidth="12660" windowHeight="6570" tabRatio="539"/>
  </bookViews>
  <sheets>
    <sheet name="toelichting" sheetId="8" r:id="rId1"/>
    <sheet name="bvo en 1e inr" sheetId="5" r:id="rId2"/>
    <sheet name="1e inr" sheetId="6" state="hidden" r:id="rId3"/>
    <sheet name="graf" sheetId="2" r:id="rId4"/>
    <sheet name="tab" sheetId="3" r:id="rId5"/>
    <sheet name="Module1" sheetId="4" state="veryHidden" r:id="rId6"/>
  </sheets>
  <definedNames>
    <definedName name="_xlnm.Print_Area" localSheetId="2">'1e inr'!$B$1:$AA$23</definedName>
    <definedName name="_xlnm.Print_Area" localSheetId="1">'bvo en 1e inr'!$B$2:$AA$53</definedName>
    <definedName name="_xlnm.Print_Area" localSheetId="3">graf!$B$2:$R$35</definedName>
    <definedName name="_xlnm.Print_Area" localSheetId="4">tab!$B$2:$N$30</definedName>
    <definedName name="_xlnm.Print_Area" localSheetId="0">toelichting!$B$2:$Q$62</definedName>
    <definedName name="groepenleerlingennu">tab!#REF!</definedName>
    <definedName name="vloeroppervlaknu">tab!#REF!</definedName>
  </definedNames>
  <calcPr calcId="145621"/>
</workbook>
</file>

<file path=xl/calcChain.xml><?xml version="1.0" encoding="utf-8"?>
<calcChain xmlns="http://schemas.openxmlformats.org/spreadsheetml/2006/main">
  <c r="G17" i="5" l="1"/>
  <c r="H17" i="5" s="1"/>
  <c r="G16" i="5"/>
  <c r="G13" i="5"/>
  <c r="H13" i="5" s="1"/>
  <c r="I13" i="5" s="1"/>
  <c r="J13" i="5" s="1"/>
  <c r="K13" i="5" s="1"/>
  <c r="L13" i="5" s="1"/>
  <c r="M13" i="5" s="1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G12" i="5"/>
  <c r="F14" i="5"/>
  <c r="F19" i="5"/>
  <c r="G44" i="5"/>
  <c r="H44" i="5"/>
  <c r="G45" i="5"/>
  <c r="F45" i="5"/>
  <c r="F7" i="5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F15" i="6"/>
  <c r="G14" i="6"/>
  <c r="F10" i="6"/>
  <c r="G10" i="6" s="1"/>
  <c r="H10" i="6" s="1"/>
  <c r="I10" i="6" s="1"/>
  <c r="J10" i="6" s="1"/>
  <c r="K10" i="6" s="1"/>
  <c r="L10" i="6" s="1"/>
  <c r="M10" i="6" s="1"/>
  <c r="N10" i="6" s="1"/>
  <c r="O10" i="6" s="1"/>
  <c r="P10" i="6" s="1"/>
  <c r="Q10" i="6" s="1"/>
  <c r="R10" i="6" s="1"/>
  <c r="S10" i="6" s="1"/>
  <c r="T10" i="6" s="1"/>
  <c r="U10" i="6" s="1"/>
  <c r="V10" i="6" s="1"/>
  <c r="W10" i="6" s="1"/>
  <c r="X10" i="6" s="1"/>
  <c r="Y10" i="6" s="1"/>
  <c r="F11" i="6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F29" i="5"/>
  <c r="G27" i="5"/>
  <c r="H27" i="5"/>
  <c r="I27" i="5"/>
  <c r="J27" i="5"/>
  <c r="K27" i="5"/>
  <c r="L27" i="5"/>
  <c r="G28" i="5"/>
  <c r="H28" i="5"/>
  <c r="M27" i="5"/>
  <c r="I28" i="5"/>
  <c r="H29" i="5"/>
  <c r="H14" i="6"/>
  <c r="G15" i="6"/>
  <c r="H12" i="5"/>
  <c r="G29" i="5"/>
  <c r="I44" i="5"/>
  <c r="H45" i="5"/>
  <c r="H16" i="5"/>
  <c r="I16" i="5"/>
  <c r="J16" i="5" s="1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J44" i="5"/>
  <c r="I45" i="5"/>
  <c r="H15" i="6"/>
  <c r="I14" i="6"/>
  <c r="J28" i="5"/>
  <c r="I29" i="5"/>
  <c r="N27" i="5"/>
  <c r="K28" i="5"/>
  <c r="J29" i="5"/>
  <c r="K44" i="5"/>
  <c r="J45" i="5"/>
  <c r="O27" i="5"/>
  <c r="J14" i="6"/>
  <c r="I15" i="6"/>
  <c r="J15" i="6"/>
  <c r="K14" i="6"/>
  <c r="P27" i="5"/>
  <c r="L44" i="5"/>
  <c r="K45" i="5"/>
  <c r="L28" i="5"/>
  <c r="K29" i="5"/>
  <c r="M44" i="5"/>
  <c r="L45" i="5"/>
  <c r="M28" i="5"/>
  <c r="L29" i="5"/>
  <c r="Q27" i="5"/>
  <c r="L14" i="6"/>
  <c r="K15" i="6"/>
  <c r="L15" i="6"/>
  <c r="M14" i="6"/>
  <c r="R27" i="5"/>
  <c r="N44" i="5"/>
  <c r="M45" i="5"/>
  <c r="N28" i="5"/>
  <c r="M29" i="5"/>
  <c r="O44" i="5"/>
  <c r="N45" i="5"/>
  <c r="O28" i="5"/>
  <c r="N29" i="5"/>
  <c r="S27" i="5"/>
  <c r="N14" i="6"/>
  <c r="M15" i="6"/>
  <c r="P44" i="5"/>
  <c r="O45" i="5"/>
  <c r="N15" i="6"/>
  <c r="O14" i="6"/>
  <c r="T27" i="5"/>
  <c r="P28" i="5"/>
  <c r="O29" i="5"/>
  <c r="U27" i="5"/>
  <c r="P14" i="6"/>
  <c r="O15" i="6"/>
  <c r="Q28" i="5"/>
  <c r="P29" i="5"/>
  <c r="Q44" i="5"/>
  <c r="P45" i="5"/>
  <c r="R28" i="5"/>
  <c r="Q29" i="5"/>
  <c r="P15" i="6"/>
  <c r="Q14" i="6"/>
  <c r="V27" i="5"/>
  <c r="R44" i="5"/>
  <c r="Q45" i="5"/>
  <c r="W27" i="5"/>
  <c r="S44" i="5"/>
  <c r="R45" i="5"/>
  <c r="S28" i="5"/>
  <c r="R29" i="5"/>
  <c r="R14" i="6"/>
  <c r="Q15" i="6"/>
  <c r="T44" i="5"/>
  <c r="S45" i="5"/>
  <c r="R15" i="6"/>
  <c r="S14" i="6"/>
  <c r="T28" i="5"/>
  <c r="S29" i="5"/>
  <c r="X27" i="5"/>
  <c r="T14" i="6"/>
  <c r="S15" i="6"/>
  <c r="U44" i="5"/>
  <c r="T45" i="5"/>
  <c r="Y27" i="5"/>
  <c r="U28" i="5"/>
  <c r="T29" i="5"/>
  <c r="V44" i="5"/>
  <c r="U45" i="5"/>
  <c r="V28" i="5"/>
  <c r="U29" i="5"/>
  <c r="T15" i="6"/>
  <c r="U14" i="6"/>
  <c r="V14" i="6"/>
  <c r="U15" i="6"/>
  <c r="W28" i="5"/>
  <c r="V29" i="5"/>
  <c r="W44" i="5"/>
  <c r="V45" i="5"/>
  <c r="V15" i="6"/>
  <c r="W14" i="6"/>
  <c r="X44" i="5"/>
  <c r="W45" i="5"/>
  <c r="X28" i="5"/>
  <c r="W29" i="5"/>
  <c r="X14" i="6"/>
  <c r="W15" i="6"/>
  <c r="Y28" i="5"/>
  <c r="Y29" i="5"/>
  <c r="X29" i="5"/>
  <c r="Y44" i="5"/>
  <c r="Y45" i="5"/>
  <c r="X45" i="5"/>
  <c r="X15" i="6"/>
  <c r="Y14" i="6"/>
  <c r="Y15" i="6"/>
  <c r="G19" i="5" l="1"/>
  <c r="F21" i="5"/>
  <c r="F20" i="5" s="1"/>
  <c r="F34" i="5" s="1"/>
  <c r="I17" i="5"/>
  <c r="H19" i="5"/>
  <c r="G14" i="5"/>
  <c r="G21" i="5" s="1"/>
  <c r="G20" i="5" s="1"/>
  <c r="G34" i="5" s="1"/>
  <c r="G35" i="5" s="1"/>
  <c r="H14" i="5"/>
  <c r="H21" i="5" s="1"/>
  <c r="H20" i="5" s="1"/>
  <c r="H34" i="5" s="1"/>
  <c r="H47" i="5" s="1"/>
  <c r="H48" i="5" s="1"/>
  <c r="H50" i="5" s="1"/>
  <c r="I12" i="5"/>
  <c r="F8" i="5"/>
  <c r="G8" i="5" s="1"/>
  <c r="H8" i="5" s="1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G47" i="5"/>
  <c r="G48" i="5" s="1"/>
  <c r="G50" i="5" s="1"/>
  <c r="F47" i="5"/>
  <c r="F48" i="5" s="1"/>
  <c r="F50" i="5" s="1"/>
  <c r="F35" i="5"/>
  <c r="F17" i="6"/>
  <c r="F18" i="6" s="1"/>
  <c r="F20" i="6" s="1"/>
  <c r="G17" i="6" l="1"/>
  <c r="G18" i="6" s="1"/>
  <c r="G20" i="6" s="1"/>
  <c r="I19" i="5"/>
  <c r="J17" i="5"/>
  <c r="H17" i="6"/>
  <c r="H18" i="6" s="1"/>
  <c r="H20" i="6" s="1"/>
  <c r="H35" i="5"/>
  <c r="H38" i="5" s="1"/>
  <c r="J12" i="5"/>
  <c r="I14" i="5"/>
  <c r="F38" i="5"/>
  <c r="F37" i="5"/>
  <c r="G37" i="5"/>
  <c r="G38" i="5"/>
  <c r="I21" i="5" l="1"/>
  <c r="I20" i="5" s="1"/>
  <c r="I34" i="5" s="1"/>
  <c r="H37" i="5"/>
  <c r="K17" i="5"/>
  <c r="J19" i="5"/>
  <c r="I47" i="5"/>
  <c r="I48" i="5" s="1"/>
  <c r="I50" i="5" s="1"/>
  <c r="I17" i="6"/>
  <c r="I18" i="6" s="1"/>
  <c r="I20" i="6" s="1"/>
  <c r="I35" i="5"/>
  <c r="K12" i="5"/>
  <c r="J14" i="5"/>
  <c r="J21" i="5" l="1"/>
  <c r="J20" i="5" s="1"/>
  <c r="J34" i="5" s="1"/>
  <c r="J17" i="6" s="1"/>
  <c r="J18" i="6" s="1"/>
  <c r="J20" i="6" s="1"/>
  <c r="K19" i="5"/>
  <c r="L17" i="5"/>
  <c r="K14" i="5"/>
  <c r="K21" i="5" s="1"/>
  <c r="K20" i="5" s="1"/>
  <c r="K34" i="5" s="1"/>
  <c r="L12" i="5"/>
  <c r="I38" i="5"/>
  <c r="I37" i="5"/>
  <c r="J35" i="5" l="1"/>
  <c r="J47" i="5"/>
  <c r="J48" i="5" s="1"/>
  <c r="J50" i="5" s="1"/>
  <c r="M17" i="5"/>
  <c r="L19" i="5"/>
  <c r="J37" i="5"/>
  <c r="J38" i="5"/>
  <c r="L14" i="5"/>
  <c r="M12" i="5"/>
  <c r="K17" i="6"/>
  <c r="K18" i="6" s="1"/>
  <c r="K20" i="6" s="1"/>
  <c r="K47" i="5"/>
  <c r="K48" i="5" s="1"/>
  <c r="K50" i="5" s="1"/>
  <c r="K35" i="5"/>
  <c r="L21" i="5" l="1"/>
  <c r="L20" i="5" s="1"/>
  <c r="L34" i="5" s="1"/>
  <c r="L47" i="5" s="1"/>
  <c r="L48" i="5" s="1"/>
  <c r="L50" i="5" s="1"/>
  <c r="M19" i="5"/>
  <c r="N17" i="5"/>
  <c r="N12" i="5"/>
  <c r="M14" i="5"/>
  <c r="K38" i="5"/>
  <c r="K37" i="5"/>
  <c r="L17" i="6" l="1"/>
  <c r="L18" i="6" s="1"/>
  <c r="L20" i="6" s="1"/>
  <c r="L35" i="5"/>
  <c r="L38" i="5" s="1"/>
  <c r="M21" i="5"/>
  <c r="M20" i="5" s="1"/>
  <c r="M34" i="5" s="1"/>
  <c r="M17" i="6" s="1"/>
  <c r="M18" i="6" s="1"/>
  <c r="M20" i="6" s="1"/>
  <c r="O17" i="5"/>
  <c r="N19" i="5"/>
  <c r="L37" i="5"/>
  <c r="O12" i="5"/>
  <c r="N14" i="5"/>
  <c r="M47" i="5" l="1"/>
  <c r="M48" i="5" s="1"/>
  <c r="M50" i="5" s="1"/>
  <c r="N21" i="5"/>
  <c r="N20" i="5" s="1"/>
  <c r="N34" i="5" s="1"/>
  <c r="N35" i="5" s="1"/>
  <c r="M35" i="5"/>
  <c r="M37" i="5" s="1"/>
  <c r="O19" i="5"/>
  <c r="P17" i="5"/>
  <c r="O14" i="5"/>
  <c r="O21" i="5" s="1"/>
  <c r="O20" i="5" s="1"/>
  <c r="O34" i="5" s="1"/>
  <c r="P12" i="5"/>
  <c r="N17" i="6"/>
  <c r="N18" i="6" s="1"/>
  <c r="N20" i="6" s="1"/>
  <c r="M38" i="5"/>
  <c r="N47" i="5" l="1"/>
  <c r="N48" i="5" s="1"/>
  <c r="N50" i="5" s="1"/>
  <c r="Q17" i="5"/>
  <c r="P19" i="5"/>
  <c r="N38" i="5"/>
  <c r="N37" i="5"/>
  <c r="P14" i="5"/>
  <c r="Q12" i="5"/>
  <c r="O35" i="5"/>
  <c r="O17" i="6"/>
  <c r="O18" i="6" s="1"/>
  <c r="O20" i="6" s="1"/>
  <c r="O47" i="5"/>
  <c r="O48" i="5" s="1"/>
  <c r="O50" i="5" s="1"/>
  <c r="P21" i="5" l="1"/>
  <c r="P20" i="5" s="1"/>
  <c r="P34" i="5" s="1"/>
  <c r="P17" i="6" s="1"/>
  <c r="P18" i="6" s="1"/>
  <c r="P20" i="6" s="1"/>
  <c r="R17" i="5"/>
  <c r="Q19" i="5"/>
  <c r="O37" i="5"/>
  <c r="O38" i="5"/>
  <c r="Q14" i="5"/>
  <c r="R12" i="5"/>
  <c r="P35" i="5" l="1"/>
  <c r="P47" i="5"/>
  <c r="P48" i="5" s="1"/>
  <c r="P50" i="5" s="1"/>
  <c r="Q21" i="5"/>
  <c r="Q20" i="5" s="1"/>
  <c r="Q34" i="5" s="1"/>
  <c r="Q17" i="6" s="1"/>
  <c r="Q18" i="6" s="1"/>
  <c r="Q20" i="6" s="1"/>
  <c r="S17" i="5"/>
  <c r="R19" i="5"/>
  <c r="P37" i="5"/>
  <c r="P38" i="5"/>
  <c r="S12" i="5"/>
  <c r="R14" i="5"/>
  <c r="R21" i="5" s="1"/>
  <c r="R20" i="5" s="1"/>
  <c r="R34" i="5" s="1"/>
  <c r="Q47" i="5" l="1"/>
  <c r="Q48" i="5" s="1"/>
  <c r="Q50" i="5" s="1"/>
  <c r="Q35" i="5"/>
  <c r="T17" i="5"/>
  <c r="S19" i="5"/>
  <c r="R17" i="6"/>
  <c r="R18" i="6" s="1"/>
  <c r="R20" i="6" s="1"/>
  <c r="R47" i="5"/>
  <c r="R48" i="5" s="1"/>
  <c r="R50" i="5" s="1"/>
  <c r="R35" i="5"/>
  <c r="Q38" i="5"/>
  <c r="Q37" i="5"/>
  <c r="S14" i="5"/>
  <c r="S21" i="5" s="1"/>
  <c r="S20" i="5" s="1"/>
  <c r="S34" i="5" s="1"/>
  <c r="T12" i="5"/>
  <c r="U17" i="5" l="1"/>
  <c r="T19" i="5"/>
  <c r="S17" i="6"/>
  <c r="S18" i="6" s="1"/>
  <c r="S20" i="6" s="1"/>
  <c r="S35" i="5"/>
  <c r="S47" i="5"/>
  <c r="S48" i="5" s="1"/>
  <c r="S50" i="5" s="1"/>
  <c r="T14" i="5"/>
  <c r="T21" i="5" s="1"/>
  <c r="T20" i="5" s="1"/>
  <c r="T34" i="5" s="1"/>
  <c r="U12" i="5"/>
  <c r="R37" i="5"/>
  <c r="R38" i="5"/>
  <c r="V17" i="5" l="1"/>
  <c r="U19" i="5"/>
  <c r="V12" i="5"/>
  <c r="U14" i="5"/>
  <c r="T35" i="5"/>
  <c r="T47" i="5"/>
  <c r="T48" i="5" s="1"/>
  <c r="T50" i="5" s="1"/>
  <c r="T17" i="6"/>
  <c r="T18" i="6" s="1"/>
  <c r="T20" i="6" s="1"/>
  <c r="S37" i="5"/>
  <c r="S38" i="5"/>
  <c r="U21" i="5" l="1"/>
  <c r="U20" i="5" s="1"/>
  <c r="U34" i="5" s="1"/>
  <c r="W17" i="5"/>
  <c r="V19" i="5"/>
  <c r="T38" i="5"/>
  <c r="T37" i="5"/>
  <c r="W12" i="5"/>
  <c r="V14" i="5"/>
  <c r="V21" i="5" s="1"/>
  <c r="V20" i="5" s="1"/>
  <c r="V34" i="5" s="1"/>
  <c r="U47" i="5"/>
  <c r="U48" i="5" s="1"/>
  <c r="U50" i="5" s="1"/>
  <c r="U35" i="5"/>
  <c r="U17" i="6"/>
  <c r="U18" i="6" s="1"/>
  <c r="U20" i="6" s="1"/>
  <c r="W19" i="5" l="1"/>
  <c r="X17" i="5"/>
  <c r="W14" i="5"/>
  <c r="W21" i="5" s="1"/>
  <c r="W20" i="5" s="1"/>
  <c r="W34" i="5" s="1"/>
  <c r="X12" i="5"/>
  <c r="U38" i="5"/>
  <c r="U37" i="5"/>
  <c r="V17" i="6"/>
  <c r="V18" i="6" s="1"/>
  <c r="V20" i="6" s="1"/>
  <c r="V35" i="5"/>
  <c r="V47" i="5"/>
  <c r="V48" i="5" s="1"/>
  <c r="V50" i="5" s="1"/>
  <c r="Y17" i="5" l="1"/>
  <c r="Y19" i="5" s="1"/>
  <c r="X19" i="5"/>
  <c r="W35" i="5"/>
  <c r="W47" i="5"/>
  <c r="W48" i="5" s="1"/>
  <c r="W50" i="5" s="1"/>
  <c r="W17" i="6"/>
  <c r="W18" i="6" s="1"/>
  <c r="W20" i="6" s="1"/>
  <c r="V37" i="5"/>
  <c r="V38" i="5"/>
  <c r="Y12" i="5"/>
  <c r="Y14" i="5" s="1"/>
  <c r="X14" i="5"/>
  <c r="X21" i="5" s="1"/>
  <c r="X20" i="5" s="1"/>
  <c r="X34" i="5" s="1"/>
  <c r="Y21" i="5" l="1"/>
  <c r="Y20" i="5" s="1"/>
  <c r="Y34" i="5" s="1"/>
  <c r="Y35" i="5" s="1"/>
  <c r="X17" i="6"/>
  <c r="X18" i="6" s="1"/>
  <c r="X20" i="6" s="1"/>
  <c r="X35" i="5"/>
  <c r="X47" i="5"/>
  <c r="X48" i="5" s="1"/>
  <c r="X50" i="5" s="1"/>
  <c r="W37" i="5"/>
  <c r="W38" i="5"/>
  <c r="Y47" i="5"/>
  <c r="Y48" i="5" s="1"/>
  <c r="Y50" i="5" s="1"/>
  <c r="Y17" i="6"/>
  <c r="Y18" i="6" s="1"/>
  <c r="Y20" i="6" s="1"/>
  <c r="Y38" i="5" l="1"/>
  <c r="Y37" i="5"/>
  <c r="X37" i="5"/>
  <c r="X38" i="5"/>
</calcChain>
</file>

<file path=xl/comments1.xml><?xml version="1.0" encoding="utf-8"?>
<comments xmlns="http://schemas.openxmlformats.org/spreadsheetml/2006/main">
  <authors>
    <author>Goedhart, R.</author>
  </authors>
  <commentList>
    <comment ref="D26" authorId="0">
      <text>
        <r>
          <rPr>
            <sz val="10"/>
            <color indexed="81"/>
            <rFont val="Tahoma"/>
            <family val="2"/>
          </rPr>
          <t xml:space="preserve">
Zie werkblad "cap" voor berekening van de capaciteit conform de huisvestingsverordening.</t>
        </r>
      </text>
    </comment>
    <comment ref="D37" authorId="0">
      <text>
        <r>
          <rPr>
            <sz val="10"/>
            <color indexed="81"/>
            <rFont val="Tahoma"/>
            <family val="2"/>
          </rPr>
          <t xml:space="preserve">
Hierbij geldt een drempel van 55 m2. Dit komt overeen met een verschil van 11 kinderen waarvoor ruimtebehoefte bestaat, maar waarvoor geen capaciteit aanwezig is.
</t>
        </r>
      </text>
    </comment>
    <comment ref="D38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drempel van 40 m2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>
      <text>
        <r>
          <rPr>
            <sz val="10"/>
            <color indexed="81"/>
            <rFont val="Tahoma"/>
            <family val="2"/>
          </rPr>
          <t xml:space="preserve">
verschil bedragen van school met en zonder uitbreiding</t>
        </r>
      </text>
    </comment>
  </commentList>
</comments>
</file>

<file path=xl/comments2.xml><?xml version="1.0" encoding="utf-8"?>
<comments xmlns="http://schemas.openxmlformats.org/spreadsheetml/2006/main">
  <authors>
    <author>Goedhart, R.</author>
  </authors>
  <commentList>
    <comment ref="D20" authorId="0">
      <text>
        <r>
          <rPr>
            <sz val="10"/>
            <color indexed="81"/>
            <rFont val="Tahoma"/>
            <family val="2"/>
          </rPr>
          <t xml:space="preserve">
verschil bedragen van school met en zonder uitbreiding</t>
        </r>
      </text>
    </comment>
  </commentList>
</comments>
</file>

<file path=xl/sharedStrings.xml><?xml version="1.0" encoding="utf-8"?>
<sst xmlns="http://schemas.openxmlformats.org/spreadsheetml/2006/main" count="101" uniqueCount="95">
  <si>
    <t>drempel gewichtenregeling</t>
  </si>
  <si>
    <t>Schoolgewicht voor toepassing art. 27 lid 3</t>
  </si>
  <si>
    <t>4-7 jaar</t>
  </si>
  <si>
    <t>vanaf 8 jaar</t>
  </si>
  <si>
    <t>Gewichtenregeling</t>
  </si>
  <si>
    <t>waarvan gewichtsleerling:</t>
  </si>
  <si>
    <t>TABELLEN</t>
  </si>
  <si>
    <t xml:space="preserve">totaal </t>
  </si>
  <si>
    <t>schooljaar</t>
  </si>
  <si>
    <t>factor gewicht</t>
  </si>
  <si>
    <t xml:space="preserve">Schoolgewicht </t>
  </si>
  <si>
    <t>kalenderjaar</t>
  </si>
  <si>
    <t>vaste voet</t>
  </si>
  <si>
    <t>factor leerling</t>
  </si>
  <si>
    <t>drempel permanent</t>
  </si>
  <si>
    <t>drempel tijdelijk</t>
  </si>
  <si>
    <t>LEERLINGPROGNOSE</t>
  </si>
  <si>
    <t>teldatum per 1 oktober</t>
  </si>
  <si>
    <t>teldatum leerlingen per 1 oktober</t>
  </si>
  <si>
    <t>Capaciteitstekort in m2</t>
  </si>
  <si>
    <t>UITBREIDING EERSTE INRICHTING OLP EN MEUBILAIR</t>
  </si>
  <si>
    <t>Genormeerde ruimtebehoefte in m2</t>
  </si>
  <si>
    <t>Aanwezige tijdelijke capaciteit in m2</t>
  </si>
  <si>
    <t>Aanwezige permanente capaciteit in m2</t>
  </si>
  <si>
    <t>totale capaciteit in m2</t>
  </si>
  <si>
    <t>GRAFIEKEN</t>
  </si>
  <si>
    <t xml:space="preserve">Uitbreiding tijdelijke bouwaard </t>
  </si>
  <si>
    <t xml:space="preserve">Uitbreiding permanente bouwaard </t>
  </si>
  <si>
    <t xml:space="preserve">RUIMTEBEHOEFTEBEREKENING </t>
  </si>
  <si>
    <t xml:space="preserve">Leerlingaantallen </t>
  </si>
  <si>
    <t>beginnend kalenderjaar</t>
  </si>
  <si>
    <t xml:space="preserve">Capaciteit </t>
  </si>
  <si>
    <t>Vergoedingsbedragen OLP/ meubilair</t>
  </si>
  <si>
    <t>basisbedrag</t>
  </si>
  <si>
    <t>per m2</t>
  </si>
  <si>
    <t>School is ingericht voor aantal m2</t>
  </si>
  <si>
    <t>In verband met de gewijzigde berekeningsmethode, is het zaak vast te stellen dat de school m.i.v. de modernisering voldoende is ingericht.</t>
  </si>
  <si>
    <t xml:space="preserve">Uit te keren bedrag </t>
  </si>
  <si>
    <t>Ingericht voor OLP en meubilair</t>
  </si>
  <si>
    <t>School is na uitbreiding ingericht voor aantal m2</t>
  </si>
  <si>
    <t>(Na modernisering 2009)</t>
  </si>
  <si>
    <t>Desgewenst kunt u dus de beveiliging opheffen en de werkbladen aanpassen. Kennis van Excel is dan vereist!</t>
  </si>
  <si>
    <t>Algemeen</t>
  </si>
  <si>
    <t>huisvestingsplan (IHP) waar een ieder zich in kan vinden, en zo mogelijk, een meerjaren onderhoudsplan (MOP).</t>
  </si>
  <si>
    <t>Hier wordt de uitbreiding van de eerste inrichting OLP resp. meubilair berekend, en het budget dat er mee gemoeid is.</t>
  </si>
  <si>
    <t>De berekening omvat een eventuele beginnende school, maar ook het recht op eventuele aanvullende eerste inrichting</t>
  </si>
  <si>
    <t>Werkblad tabellen</t>
  </si>
  <si>
    <t>Voor nadere informatie:</t>
  </si>
  <si>
    <t xml:space="preserve">Ruimtebehoefte berekening oud-nieuw basisschool  </t>
  </si>
  <si>
    <t xml:space="preserve">Door kleur in het programma vallen de belangrijkste gegevens op. De witte velden zijn de velden waar invoer mogelijk is. </t>
  </si>
  <si>
    <t>oorspronkelijke formules wel verdwenen. Voorzichtigheid is dus geboden.</t>
  </si>
  <si>
    <t>Om te voorkomen dat essentiele formules veranderd worden, is het spreadsheet beveiligd.</t>
  </si>
  <si>
    <t xml:space="preserve">De gele velden bevatten automatisch gegenereerde data. Deze data kunnen worden overschreven maar dan zijn de </t>
  </si>
  <si>
    <t xml:space="preserve">De berekening van de huisvestingsbehoefte van een basisschool is gebaseerd op de modelverordening van de VNG. </t>
  </si>
  <si>
    <t xml:space="preserve">Deze modelverordening is door vrijwel alle gemeenten overgenomen ten tijde van de overdracht van de verantwoordelijkheid van </t>
  </si>
  <si>
    <t xml:space="preserve">het Rjk naar de lokale overheid. Veel gemeenten zijn de afgelopen jaren bezig geweest de verordening aan te passen i.v.m. de </t>
  </si>
  <si>
    <t xml:space="preserve">voorgestelde wijzigingen vande VNG in verband met de uitbreiding van de financiën. In dit programma zijn de wijzigingen reeds </t>
  </si>
  <si>
    <t>Wellicht belangrijker dan het recht op de normvergoeding is het op overeenstemming gerichte overleg dat leidt tot een integraal</t>
  </si>
  <si>
    <t xml:space="preserve">In dit werkblad worden de benodigde leerlinggegevens van de basisschool gevraagd waarmee vervolgens de ruimtebehoefte volgens </t>
  </si>
  <si>
    <t xml:space="preserve">Hierbij wordt volgens de algemeen geldende NEN 2580 de brutovloeroppervlakte berekend. Het onderscheid in soorten gebouwen </t>
  </si>
  <si>
    <t>is daarmee geheel vervallen.</t>
  </si>
  <si>
    <t>Werkblad grafieken (graf)</t>
  </si>
  <si>
    <t>Werkblad toelichting</t>
  </si>
  <si>
    <t>Hopelijk spreekt dit werkblad voor zich.</t>
  </si>
  <si>
    <t xml:space="preserve">De prognose hiervan is een belangrijke zaak. Als de gemeentelijke prognose afwijkt van die van de school/schoolbestuur is </t>
  </si>
  <si>
    <t>het zaak hier zorgvuldig overleg over te voeren.</t>
  </si>
  <si>
    <t>Ruimtebehoefte (conform prognose gemeente/schoolbestuur)</t>
  </si>
  <si>
    <t xml:space="preserve">De werkbladen zijn beveiligd onder Extra/Beveiliging/Blad beveiligen met het wachtwoord: </t>
  </si>
  <si>
    <t xml:space="preserve">De laatste ingrijpende wijziging van de verordening betreft de vereenvoudiging van de bekostigingsregels door alle normen </t>
  </si>
  <si>
    <t>omtrent de toe te kennen vierkante meters huisvesting volgens een lineaire berekening vast te stellen.</t>
  </si>
  <si>
    <t>De meeste gemeenten hebben in kaart gebracht wat het effect is van deze gewijzigde systematiek.</t>
  </si>
  <si>
    <t xml:space="preserve">Bé Keizer, tel.: 06-22939674, e-mail: </t>
  </si>
  <si>
    <t>Berekening bruto vloeroppervlak (BVO)</t>
  </si>
  <si>
    <t>De bekostigingsgegevens van de modelverordening VNG zijn bijgewerkt.</t>
  </si>
  <si>
    <t>Het programma maakt berekeningen omtrent de vergoeding voor uitbreiding Eerste Inrichting OLP en meubilair.</t>
  </si>
  <si>
    <t>Het programma bestaat uit 4 verschillende werkbladen die we hieronder afzonderlijk zullen toelichten.</t>
  </si>
  <si>
    <t>en volgende jaren de belangrijkste.</t>
  </si>
  <si>
    <t>Werkblad Bruto VloerOppervlakte (bvo) en eerste inrichting (1e inr)</t>
  </si>
  <si>
    <t>volgens de 'nieuwe' systematiek wordt berekend.</t>
  </si>
  <si>
    <t xml:space="preserve">De bepaling van de capaciteit </t>
  </si>
  <si>
    <t>Eerste inrichting (1e inr)</t>
  </si>
  <si>
    <t xml:space="preserve">De bepaling vindt plaats op basis van het aantal vierkante meter. Tevens wordt het aantal vierkante meter vastgesteld </t>
  </si>
  <si>
    <t>waarvoor de school na toekenning van aanvullende eerste inrichting is ingericht.</t>
  </si>
  <si>
    <t>In dit werkblad wordt grafisch weergegeven wat de uitkomst is van de berekeningen.</t>
  </si>
  <si>
    <t>De systematiek vergt slechts enkele berekeningsgegevens voor de lineaire berekening.</t>
  </si>
  <si>
    <t>be.keizer@wxs.nl</t>
  </si>
  <si>
    <t>School is (na uitbreiding) ingericht voor aantal m2</t>
  </si>
  <si>
    <t>vosabb</t>
  </si>
  <si>
    <t>Prijsbijstelling normbedragen onderwijshuisvesting 2014 | VNG</t>
  </si>
  <si>
    <t>prijspeil 2014</t>
  </si>
  <si>
    <t>De indexering voor 2014 is ontleend aan de website van de VNG:</t>
  </si>
  <si>
    <t>verwerkt van de aanpassingen van de verordening. De complete modelverordening met alle bijlagen is te vinden bij de VNG.</t>
  </si>
  <si>
    <t>Daarvan is het werkblad dat de Bruto Vloeroppervlakte (BVO) plus de Eerste inrichting berekend voor het kalenderjaar 2014</t>
  </si>
  <si>
    <t>In het rekenmodel wordt uitgegaan van de schoolbevolking op de teldatum 1 oktober 2013 en latere jaren.</t>
  </si>
  <si>
    <t>De berekening van de ruimtebehoefte en het eventuele capaciteitstekort vindt plaats in m2.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</si>
</sst>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€&quot;\ * #,##0_-;_-&quot;€&quot;\ * #,##0\-;_-&quot;€&quot;\ * &quot;-&quot;_-;_-@_-"/>
    <numFmt numFmtId="165" formatCode="_-&quot;€&quot;\ * #,##0.00_-;_-&quot;€&quot;\ * #,##0.00\-;_-&quot;€&quot;\ * &quot;-&quot;??_-;_-@_-"/>
    <numFmt numFmtId="166" formatCode="&quot;€&quot;\ #,##0.00_-"/>
    <numFmt numFmtId="167" formatCode="&quot;€&quot;\ #,##0_-"/>
    <numFmt numFmtId="168" formatCode="_-&quot;€&quot;\ * #,##0.00_-;_-&quot;€&quot;\ * #,##0.00\-;_-&quot;€&quot;\ * &quot;-&quot;_-;_-@_-"/>
    <numFmt numFmtId="169" formatCode="0.0"/>
    <numFmt numFmtId="170" formatCode="0.00_)"/>
    <numFmt numFmtId="171" formatCode="0_)"/>
  </numFmts>
  <fonts count="33" x14ac:knownFonts="1">
    <font>
      <sz val="10"/>
      <name val="Arial"/>
    </font>
    <font>
      <sz val="10"/>
      <name val="Arial"/>
    </font>
    <font>
      <sz val="8"/>
      <color indexed="81"/>
      <name val="Tahoma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0"/>
      <name val="Arial"/>
      <family val="2"/>
    </font>
    <font>
      <b/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sz val="14"/>
      <name val="Arial"/>
      <family val="2"/>
    </font>
    <font>
      <sz val="10"/>
      <color indexed="47"/>
      <name val="Arial"/>
      <family val="2"/>
    </font>
    <font>
      <sz val="10"/>
      <color indexed="81"/>
      <name val="Tahoma"/>
      <family val="2"/>
    </font>
    <font>
      <b/>
      <i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color indexed="47"/>
      <name val="Arial"/>
      <family val="2"/>
    </font>
    <font>
      <sz val="8"/>
      <color indexed="47"/>
      <name val="Arial"/>
      <family val="2"/>
    </font>
    <font>
      <b/>
      <i/>
      <sz val="8"/>
      <color indexed="47"/>
      <name val="Arial"/>
      <family val="2"/>
    </font>
    <font>
      <sz val="11"/>
      <name val="Univers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Univers"/>
      <family val="2"/>
    </font>
    <font>
      <sz val="11"/>
      <name val="Tms Rmn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4" fillId="2" borderId="0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Protection="1"/>
    <xf numFmtId="0" fontId="7" fillId="2" borderId="2" xfId="0" applyFont="1" applyFill="1" applyBorder="1" applyProtection="1"/>
    <xf numFmtId="0" fontId="7" fillId="2" borderId="3" xfId="0" applyFont="1" applyFill="1" applyBorder="1" applyProtection="1"/>
    <xf numFmtId="0" fontId="8" fillId="2" borderId="0" xfId="0" applyFont="1" applyFill="1" applyBorder="1" applyProtection="1"/>
    <xf numFmtId="0" fontId="7" fillId="2" borderId="0" xfId="0" applyFont="1" applyFill="1" applyBorder="1" applyProtection="1"/>
    <xf numFmtId="0" fontId="7" fillId="2" borderId="4" xfId="0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2" fillId="2" borderId="0" xfId="0" applyFont="1" applyFill="1" applyBorder="1" applyProtection="1"/>
    <xf numFmtId="0" fontId="9" fillId="2" borderId="0" xfId="0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/>
    <xf numFmtId="0" fontId="10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Protection="1"/>
    <xf numFmtId="0" fontId="7" fillId="2" borderId="5" xfId="0" applyFont="1" applyFill="1" applyBorder="1" applyProtection="1"/>
    <xf numFmtId="0" fontId="7" fillId="2" borderId="6" xfId="0" applyFont="1" applyFill="1" applyBorder="1" applyProtection="1"/>
    <xf numFmtId="0" fontId="7" fillId="2" borderId="7" xfId="0" applyFont="1" applyFill="1" applyBorder="1" applyProtection="1"/>
    <xf numFmtId="0" fontId="7" fillId="2" borderId="8" xfId="0" applyFont="1" applyFill="1" applyBorder="1" applyProtection="1"/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right"/>
    </xf>
    <xf numFmtId="0" fontId="10" fillId="2" borderId="1" xfId="0" applyFont="1" applyFill="1" applyBorder="1" applyAlignment="1" applyProtection="1">
      <alignment horizontal="center"/>
    </xf>
    <xf numFmtId="0" fontId="14" fillId="2" borderId="3" xfId="0" applyFont="1" applyFill="1" applyBorder="1" applyProtection="1"/>
    <xf numFmtId="0" fontId="7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/>
    </xf>
    <xf numFmtId="2" fontId="9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/>
    </xf>
    <xf numFmtId="1" fontId="7" fillId="3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9" fillId="2" borderId="3" xfId="0" applyFont="1" applyFill="1" applyBorder="1" applyProtection="1"/>
    <xf numFmtId="0" fontId="9" fillId="2" borderId="4" xfId="0" applyFont="1" applyFill="1" applyBorder="1" applyProtection="1"/>
    <xf numFmtId="0" fontId="11" fillId="2" borderId="0" xfId="0" applyFont="1" applyFill="1" applyBorder="1" applyProtection="1"/>
    <xf numFmtId="0" fontId="14" fillId="2" borderId="0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1" fontId="4" fillId="0" borderId="0" xfId="0" applyNumberFormat="1" applyFont="1" applyFill="1" applyBorder="1" applyProtection="1"/>
    <xf numFmtId="167" fontId="4" fillId="0" borderId="0" xfId="0" applyNumberFormat="1" applyFont="1" applyFill="1" applyBorder="1" applyProtection="1"/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166" fontId="5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166" fontId="4" fillId="0" borderId="0" xfId="0" applyNumberFormat="1" applyFont="1" applyFill="1" applyBorder="1" applyProtection="1"/>
    <xf numFmtId="0" fontId="5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Protection="1"/>
    <xf numFmtId="0" fontId="4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168" fontId="4" fillId="3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7" fillId="4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Protection="1"/>
    <xf numFmtId="167" fontId="4" fillId="2" borderId="0" xfId="0" applyNumberFormat="1" applyFont="1" applyFill="1" applyBorder="1" applyProtection="1"/>
    <xf numFmtId="0" fontId="4" fillId="0" borderId="8" xfId="0" applyFont="1" applyFill="1" applyBorder="1" applyProtection="1"/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0" borderId="4" xfId="0" applyFont="1" applyFill="1" applyBorder="1" applyProtection="1"/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4" fillId="2" borderId="7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15" fillId="3" borderId="0" xfId="0" applyFont="1" applyFill="1" applyBorder="1" applyAlignment="1" applyProtection="1">
      <alignment horizontal="left"/>
    </xf>
    <xf numFmtId="1" fontId="15" fillId="3" borderId="0" xfId="0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168" fontId="4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166" fontId="5" fillId="2" borderId="0" xfId="0" applyNumberFormat="1" applyFont="1" applyFill="1" applyBorder="1" applyProtection="1"/>
    <xf numFmtId="0" fontId="8" fillId="3" borderId="0" xfId="0" applyFont="1" applyFill="1" applyBorder="1" applyProtection="1"/>
    <xf numFmtId="10" fontId="6" fillId="0" borderId="6" xfId="0" applyNumberFormat="1" applyFont="1" applyFill="1" applyBorder="1" applyAlignment="1" applyProtection="1">
      <alignment horizontal="center"/>
    </xf>
    <xf numFmtId="165" fontId="4" fillId="2" borderId="0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7" fillId="0" borderId="3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Protection="1"/>
    <xf numFmtId="0" fontId="18" fillId="0" borderId="4" xfId="0" applyFont="1" applyFill="1" applyBorder="1" applyProtection="1"/>
    <xf numFmtId="1" fontId="18" fillId="0" borderId="0" xfId="0" applyNumberFormat="1" applyFont="1" applyFill="1" applyBorder="1" applyProtection="1"/>
    <xf numFmtId="167" fontId="18" fillId="0" borderId="0" xfId="0" applyNumberFormat="1" applyFont="1" applyFill="1" applyBorder="1" applyProtection="1"/>
    <xf numFmtId="0" fontId="0" fillId="2" borderId="0" xfId="0" applyFill="1"/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14" fillId="2" borderId="3" xfId="0" applyFont="1" applyFill="1" applyBorder="1"/>
    <xf numFmtId="0" fontId="14" fillId="2" borderId="0" xfId="0" applyFont="1" applyFill="1" applyBorder="1"/>
    <xf numFmtId="0" fontId="14" fillId="2" borderId="4" xfId="0" applyFont="1" applyFill="1" applyBorder="1"/>
    <xf numFmtId="0" fontId="14" fillId="2" borderId="0" xfId="0" applyFont="1" applyFill="1"/>
    <xf numFmtId="10" fontId="4" fillId="2" borderId="0" xfId="3" applyNumberFormat="1" applyFont="1" applyFill="1" applyBorder="1" applyAlignment="1" applyProtection="1">
      <alignment horizontal="center"/>
      <protection locked="0"/>
    </xf>
    <xf numFmtId="0" fontId="4" fillId="0" borderId="4" xfId="0" applyFont="1" applyBorder="1" applyProtection="1"/>
    <xf numFmtId="0" fontId="7" fillId="3" borderId="0" xfId="0" applyFont="1" applyFill="1" applyBorder="1" applyAlignment="1" applyProtection="1">
      <alignment horizontal="right"/>
    </xf>
    <xf numFmtId="0" fontId="22" fillId="2" borderId="0" xfId="0" applyFont="1" applyFill="1" applyBorder="1" applyProtection="1"/>
    <xf numFmtId="0" fontId="20" fillId="2" borderId="0" xfId="0" applyFont="1" applyFill="1" applyBorder="1" applyProtection="1"/>
    <xf numFmtId="0" fontId="21" fillId="2" borderId="0" xfId="0" applyFont="1" applyFill="1" applyBorder="1" applyAlignment="1" applyProtection="1">
      <alignment horizontal="center"/>
    </xf>
    <xf numFmtId="0" fontId="25" fillId="3" borderId="0" xfId="0" applyFont="1" applyFill="1" applyBorder="1" applyProtection="1"/>
    <xf numFmtId="0" fontId="24" fillId="3" borderId="0" xfId="0" applyFont="1" applyFill="1" applyBorder="1" applyProtection="1"/>
    <xf numFmtId="0" fontId="25" fillId="3" borderId="0" xfId="0" applyFont="1" applyFill="1" applyBorder="1" applyAlignment="1" applyProtection="1"/>
    <xf numFmtId="165" fontId="25" fillId="3" borderId="0" xfId="0" applyNumberFormat="1" applyFont="1" applyFill="1" applyBorder="1" applyProtection="1"/>
    <xf numFmtId="0" fontId="26" fillId="3" borderId="0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7" fillId="3" borderId="0" xfId="0" applyFont="1" applyFill="1" applyBorder="1" applyAlignment="1" applyProtection="1">
      <alignment horizontal="center"/>
      <protection locked="0"/>
    </xf>
    <xf numFmtId="170" fontId="27" fillId="2" borderId="0" xfId="0" applyNumberFormat="1" applyFont="1" applyFill="1" applyBorder="1" applyProtection="1"/>
    <xf numFmtId="0" fontId="27" fillId="2" borderId="0" xfId="0" applyFont="1" applyFill="1" applyBorder="1" applyProtection="1"/>
    <xf numFmtId="0" fontId="28" fillId="2" borderId="0" xfId="0" applyFont="1" applyFill="1" applyBorder="1" applyProtection="1"/>
    <xf numFmtId="0" fontId="28" fillId="2" borderId="0" xfId="0" applyFont="1" applyFill="1" applyProtection="1"/>
    <xf numFmtId="0" fontId="30" fillId="2" borderId="0" xfId="0" applyFont="1" applyFill="1" applyBorder="1" applyProtection="1"/>
    <xf numFmtId="0" fontId="29" fillId="2" borderId="0" xfId="0" applyFont="1" applyFill="1" applyBorder="1" applyProtection="1"/>
    <xf numFmtId="0" fontId="3" fillId="2" borderId="0" xfId="2" applyFill="1" applyBorder="1" applyAlignment="1" applyProtection="1"/>
    <xf numFmtId="0" fontId="22" fillId="2" borderId="0" xfId="0" applyFont="1" applyFill="1" applyProtection="1"/>
    <xf numFmtId="0" fontId="23" fillId="2" borderId="0" xfId="0" applyFont="1" applyFill="1" applyBorder="1" applyProtection="1"/>
    <xf numFmtId="0" fontId="29" fillId="2" borderId="0" xfId="0" applyFont="1" applyFill="1" applyProtection="1"/>
    <xf numFmtId="0" fontId="23" fillId="2" borderId="0" xfId="0" applyFont="1" applyFill="1" applyProtection="1"/>
    <xf numFmtId="0" fontId="23" fillId="2" borderId="0" xfId="0" applyFont="1" applyFill="1"/>
    <xf numFmtId="0" fontId="28" fillId="2" borderId="0" xfId="0" applyFont="1" applyFill="1"/>
    <xf numFmtId="0" fontId="23" fillId="2" borderId="0" xfId="0" applyFont="1" applyFill="1" applyAlignment="1" applyProtection="1">
      <alignment horizontal="right"/>
    </xf>
    <xf numFmtId="0" fontId="23" fillId="2" borderId="0" xfId="0" applyFont="1" applyFill="1" applyAlignment="1">
      <alignment horizontal="right"/>
    </xf>
    <xf numFmtId="0" fontId="27" fillId="2" borderId="0" xfId="0" applyFont="1" applyFill="1" applyProtection="1"/>
    <xf numFmtId="0" fontId="22" fillId="2" borderId="0" xfId="0" applyFont="1" applyFill="1" applyProtection="1">
      <protection locked="0"/>
    </xf>
    <xf numFmtId="0" fontId="22" fillId="2" borderId="0" xfId="0" quotePrefix="1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left"/>
    </xf>
    <xf numFmtId="0" fontId="32" fillId="2" borderId="0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/>
    <xf numFmtId="0" fontId="22" fillId="2" borderId="0" xfId="0" quotePrefix="1" applyFont="1" applyFill="1" applyBorder="1" applyProtection="1"/>
    <xf numFmtId="171" fontId="22" fillId="2" borderId="0" xfId="0" applyNumberFormat="1" applyFont="1" applyFill="1" applyBorder="1" applyProtection="1"/>
    <xf numFmtId="9" fontId="22" fillId="2" borderId="0" xfId="0" applyNumberFormat="1" applyFont="1" applyFill="1" applyBorder="1" applyProtection="1"/>
    <xf numFmtId="1" fontId="27" fillId="2" borderId="0" xfId="0" applyNumberFormat="1" applyFont="1" applyFill="1" applyProtection="1"/>
    <xf numFmtId="2" fontId="27" fillId="2" borderId="0" xfId="0" applyNumberFormat="1" applyFont="1" applyFill="1" applyProtection="1"/>
    <xf numFmtId="171" fontId="27" fillId="2" borderId="0" xfId="0" applyNumberFormat="1" applyFont="1" applyFill="1" applyProtection="1"/>
    <xf numFmtId="169" fontId="22" fillId="2" borderId="0" xfId="0" applyNumberFormat="1" applyFont="1" applyFill="1" applyBorder="1" applyProtection="1"/>
    <xf numFmtId="1" fontId="27" fillId="2" borderId="0" xfId="0" applyNumberFormat="1" applyFont="1" applyFill="1" applyBorder="1" applyProtection="1"/>
    <xf numFmtId="2" fontId="27" fillId="2" borderId="0" xfId="0" applyNumberFormat="1" applyFont="1" applyFill="1" applyBorder="1" applyProtection="1"/>
    <xf numFmtId="169" fontId="27" fillId="2" borderId="0" xfId="0" applyNumberFormat="1" applyFont="1" applyFill="1" applyProtection="1"/>
    <xf numFmtId="1" fontId="27" fillId="2" borderId="0" xfId="0" applyNumberFormat="1" applyFont="1" applyFill="1" applyAlignment="1" applyProtection="1">
      <alignment horizontal="right"/>
    </xf>
    <xf numFmtId="0" fontId="27" fillId="2" borderId="0" xfId="0" applyFont="1" applyFill="1" applyAlignment="1" applyProtection="1">
      <alignment horizontal="right"/>
    </xf>
    <xf numFmtId="171" fontId="28" fillId="2" borderId="0" xfId="0" applyNumberFormat="1" applyFont="1" applyFill="1" applyProtection="1"/>
    <xf numFmtId="0" fontId="31" fillId="2" borderId="0" xfId="0" applyFont="1" applyFill="1" applyProtection="1"/>
    <xf numFmtId="0" fontId="8" fillId="6" borderId="0" xfId="0" applyFont="1" applyFill="1" applyBorder="1" applyAlignment="1" applyProtection="1">
      <alignment horizontal="center"/>
    </xf>
    <xf numFmtId="1" fontId="7" fillId="6" borderId="0" xfId="0" applyNumberFormat="1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</xf>
    <xf numFmtId="164" fontId="7" fillId="6" borderId="0" xfId="0" applyNumberFormat="1" applyFont="1" applyFill="1" applyBorder="1" applyProtection="1"/>
    <xf numFmtId="164" fontId="8" fillId="6" borderId="0" xfId="0" applyNumberFormat="1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15" fontId="23" fillId="2" borderId="0" xfId="0" applyNumberFormat="1" applyFont="1" applyFill="1" applyAlignment="1" applyProtection="1">
      <alignment horizontal="center"/>
    </xf>
    <xf numFmtId="0" fontId="3" fillId="2" borderId="0" xfId="2" applyFill="1" applyAlignment="1" applyProtection="1"/>
    <xf numFmtId="0" fontId="22" fillId="5" borderId="0" xfId="0" applyFont="1" applyFill="1"/>
  </cellXfs>
  <cellStyles count="4">
    <cellStyle name="Euro" xfId="1"/>
    <cellStyle name="Hyperlink" xfId="2" builtinId="8"/>
    <cellStyle name="Procent" xfId="3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Ruimtebehoeftemodel</a:t>
            </a:r>
          </a:p>
        </c:rich>
      </c:tx>
      <c:layout>
        <c:manualLayout>
          <c:xMode val="edge"/>
          <c:yMode val="edge"/>
          <c:x val="0.3954329446799919"/>
          <c:y val="3.25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55826366616091E-2"/>
          <c:y val="0.17750021667506918"/>
          <c:w val="0.88581782755797611"/>
          <c:h val="0.64000078125095372"/>
        </c:manualLayout>
      </c:layout>
      <c:lineChart>
        <c:grouping val="standard"/>
        <c:varyColors val="0"/>
        <c:ser>
          <c:idx val="0"/>
          <c:order val="0"/>
          <c:tx>
            <c:v>behoefte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Standaard</c:formatCode>
                <c:ptCount val="2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</c:numCache>
            </c:numRef>
          </c:cat>
          <c:val>
            <c:numRef>
              <c:f>'bvo en 1e inr'!$F$34:$Y$34</c:f>
              <c:numCache>
                <c:formatCode>Standaard</c:formatCode>
                <c:ptCount val="20"/>
                <c:pt idx="0">
                  <c:v>1307</c:v>
                </c:pt>
                <c:pt idx="1">
                  <c:v>1307</c:v>
                </c:pt>
                <c:pt idx="2">
                  <c:v>1307</c:v>
                </c:pt>
                <c:pt idx="3">
                  <c:v>1307</c:v>
                </c:pt>
                <c:pt idx="4">
                  <c:v>1307</c:v>
                </c:pt>
                <c:pt idx="5">
                  <c:v>1307</c:v>
                </c:pt>
                <c:pt idx="6">
                  <c:v>1307</c:v>
                </c:pt>
                <c:pt idx="7">
                  <c:v>1307</c:v>
                </c:pt>
                <c:pt idx="8">
                  <c:v>1307</c:v>
                </c:pt>
                <c:pt idx="9">
                  <c:v>1307</c:v>
                </c:pt>
                <c:pt idx="10">
                  <c:v>1307</c:v>
                </c:pt>
                <c:pt idx="11">
                  <c:v>1307</c:v>
                </c:pt>
                <c:pt idx="12">
                  <c:v>1307</c:v>
                </c:pt>
                <c:pt idx="13">
                  <c:v>1307</c:v>
                </c:pt>
                <c:pt idx="14">
                  <c:v>1307</c:v>
                </c:pt>
                <c:pt idx="15">
                  <c:v>1307</c:v>
                </c:pt>
                <c:pt idx="16">
                  <c:v>1307</c:v>
                </c:pt>
                <c:pt idx="17">
                  <c:v>1307</c:v>
                </c:pt>
                <c:pt idx="18">
                  <c:v>1307</c:v>
                </c:pt>
                <c:pt idx="19">
                  <c:v>1307</c:v>
                </c:pt>
              </c:numCache>
            </c:numRef>
          </c:val>
          <c:smooth val="0"/>
        </c:ser>
        <c:ser>
          <c:idx val="1"/>
          <c:order val="1"/>
          <c:tx>
            <c:v>capaciteit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'bvo en 1e inr'!$F$7:$Y$7</c:f>
              <c:numCache>
                <c:formatCode>Standaard</c:formatCode>
                <c:ptCount val="2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  <c:pt idx="11">
                  <c:v>2025</c:v>
                </c:pt>
                <c:pt idx="12">
                  <c:v>2026</c:v>
                </c:pt>
                <c:pt idx="13">
                  <c:v>2027</c:v>
                </c:pt>
                <c:pt idx="14">
                  <c:v>2028</c:v>
                </c:pt>
                <c:pt idx="15">
                  <c:v>2029</c:v>
                </c:pt>
                <c:pt idx="16">
                  <c:v>2030</c:v>
                </c:pt>
                <c:pt idx="17">
                  <c:v>2031</c:v>
                </c:pt>
                <c:pt idx="18">
                  <c:v>2032</c:v>
                </c:pt>
                <c:pt idx="19">
                  <c:v>2033</c:v>
                </c:pt>
              </c:numCache>
            </c:numRef>
          </c:cat>
          <c:val>
            <c:numRef>
              <c:f>'bvo en 1e inr'!$F$29:$Y$29</c:f>
              <c:numCache>
                <c:formatCode>Standaard</c:formatCode>
                <c:ptCount val="20"/>
                <c:pt idx="0">
                  <c:v>1260</c:v>
                </c:pt>
                <c:pt idx="1">
                  <c:v>1260</c:v>
                </c:pt>
                <c:pt idx="2">
                  <c:v>1260</c:v>
                </c:pt>
                <c:pt idx="3">
                  <c:v>1260</c:v>
                </c:pt>
                <c:pt idx="4">
                  <c:v>1260</c:v>
                </c:pt>
                <c:pt idx="5">
                  <c:v>1260</c:v>
                </c:pt>
                <c:pt idx="6">
                  <c:v>1260</c:v>
                </c:pt>
                <c:pt idx="7">
                  <c:v>1260</c:v>
                </c:pt>
                <c:pt idx="8">
                  <c:v>1260</c:v>
                </c:pt>
                <c:pt idx="9">
                  <c:v>1260</c:v>
                </c:pt>
                <c:pt idx="10">
                  <c:v>1260</c:v>
                </c:pt>
                <c:pt idx="11">
                  <c:v>1260</c:v>
                </c:pt>
                <c:pt idx="12">
                  <c:v>1260</c:v>
                </c:pt>
                <c:pt idx="13">
                  <c:v>1260</c:v>
                </c:pt>
                <c:pt idx="14">
                  <c:v>1260</c:v>
                </c:pt>
                <c:pt idx="15">
                  <c:v>1260</c:v>
                </c:pt>
                <c:pt idx="16">
                  <c:v>1260</c:v>
                </c:pt>
                <c:pt idx="17">
                  <c:v>1260</c:v>
                </c:pt>
                <c:pt idx="18">
                  <c:v>1260</c:v>
                </c:pt>
                <c:pt idx="19">
                  <c:v>1260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59424"/>
        <c:axId val="139161600"/>
      </c:lineChart>
      <c:catAx>
        <c:axId val="139159424"/>
        <c:scaling>
          <c:orientation val="minMax"/>
        </c:scaling>
        <c:delete val="0"/>
        <c:axPos val="b"/>
        <c:numFmt formatCode="Standa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3916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16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m2</a:t>
                </a:r>
              </a:p>
            </c:rich>
          </c:tx>
          <c:layout>
            <c:manualLayout>
              <c:xMode val="edge"/>
              <c:yMode val="edge"/>
              <c:x val="1.9230769230769232E-2"/>
              <c:y val="0.47000052493438316"/>
            </c:manualLayout>
          </c:layout>
          <c:overlay val="0"/>
          <c:spPr>
            <a:noFill/>
            <a:ln w="25400">
              <a:noFill/>
            </a:ln>
          </c:spPr>
        </c:title>
        <c:numFmt formatCode="Standaard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39159424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028871391076112"/>
          <c:y val="0.92250104986876635"/>
          <c:w val="0.21875012618614981"/>
          <c:h val="6.00000000000000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29444</xdr:colOff>
      <xdr:row>54</xdr:row>
      <xdr:rowOff>145677</xdr:rowOff>
    </xdr:from>
    <xdr:to>
      <xdr:col>14</xdr:col>
      <xdr:colOff>337610</xdr:colOff>
      <xdr:row>60</xdr:row>
      <xdr:rowOff>145676</xdr:rowOff>
    </xdr:to>
    <xdr:pic>
      <xdr:nvPicPr>
        <xdr:cNvPr id="3" name="Picture 8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7768" y="10331824"/>
          <a:ext cx="2795871" cy="1098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26</xdr:row>
      <xdr:rowOff>0</xdr:rowOff>
    </xdr:from>
    <xdr:to>
      <xdr:col>12</xdr:col>
      <xdr:colOff>257175</xdr:colOff>
      <xdr:row>26</xdr:row>
      <xdr:rowOff>0</xdr:rowOff>
    </xdr:to>
    <xdr:pic>
      <xdr:nvPicPr>
        <xdr:cNvPr id="102427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434340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15150</xdr:colOff>
      <xdr:row>1</xdr:row>
      <xdr:rowOff>33618</xdr:rowOff>
    </xdr:from>
    <xdr:to>
      <xdr:col>11</xdr:col>
      <xdr:colOff>389965</xdr:colOff>
      <xdr:row>5</xdr:row>
      <xdr:rowOff>58270</xdr:rowOff>
    </xdr:to>
    <xdr:pic>
      <xdr:nvPicPr>
        <xdr:cNvPr id="4" name="Picture 8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7268" y="190500"/>
          <a:ext cx="1831579" cy="719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12</xdr:col>
      <xdr:colOff>219075</xdr:colOff>
      <xdr:row>0</xdr:row>
      <xdr:rowOff>0</xdr:rowOff>
    </xdr:to>
    <xdr:pic>
      <xdr:nvPicPr>
        <xdr:cNvPr id="103440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0"/>
          <a:ext cx="2390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704850</xdr:colOff>
      <xdr:row>1</xdr:row>
      <xdr:rowOff>104775</xdr:rowOff>
    </xdr:from>
    <xdr:to>
      <xdr:col>12</xdr:col>
      <xdr:colOff>200025</xdr:colOff>
      <xdr:row>5</xdr:row>
      <xdr:rowOff>104775</xdr:rowOff>
    </xdr:to>
    <xdr:pic>
      <xdr:nvPicPr>
        <xdr:cNvPr id="103441" name="Afbeelding 2" descr="G:\PO-Raad\Huisstijl\Logo\POraad Logo _lc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76225"/>
          <a:ext cx="2390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19050</xdr:rowOff>
    </xdr:from>
    <xdr:to>
      <xdr:col>16</xdr:col>
      <xdr:colOff>0</xdr:colOff>
      <xdr:row>32</xdr:row>
      <xdr:rowOff>19050</xdr:rowOff>
    </xdr:to>
    <xdr:graphicFrame macro="">
      <xdr:nvGraphicFramePr>
        <xdr:cNvPr id="85007" name="Grafie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582591</xdr:colOff>
      <xdr:row>1</xdr:row>
      <xdr:rowOff>67236</xdr:rowOff>
    </xdr:from>
    <xdr:to>
      <xdr:col>11</xdr:col>
      <xdr:colOff>472994</xdr:colOff>
      <xdr:row>6</xdr:row>
      <xdr:rowOff>123265</xdr:rowOff>
    </xdr:to>
    <xdr:pic>
      <xdr:nvPicPr>
        <xdr:cNvPr id="4" name="Picture 8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2650" y="224118"/>
          <a:ext cx="2310873" cy="90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3944</xdr:colOff>
      <xdr:row>1</xdr:row>
      <xdr:rowOff>33618</xdr:rowOff>
    </xdr:from>
    <xdr:to>
      <xdr:col>9</xdr:col>
      <xdr:colOff>305935</xdr:colOff>
      <xdr:row>6</xdr:row>
      <xdr:rowOff>145677</xdr:rowOff>
    </xdr:to>
    <xdr:pic>
      <xdr:nvPicPr>
        <xdr:cNvPr id="3" name="Picture 8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4503" y="201706"/>
          <a:ext cx="2453520" cy="963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3C0000" mc:Ignorable="a14" a14:legacySpreadsheetColorIndex="60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08000" tIns="118800" rIns="126000" bIns="11880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ng.nl/onderwerpenindex/onderwijs/onderwijshuisvesting/nieuws/prijsbijstelling-normbedragen-onderwijshuisvesting-2014" TargetMode="External"/><Relationship Id="rId1" Type="http://schemas.openxmlformats.org/officeDocument/2006/relationships/hyperlink" Target="mailto:be.keizer@wxs.n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537"/>
  <sheetViews>
    <sheetView tabSelected="1" zoomScale="85" zoomScaleNormal="85" workbookViewId="0">
      <selection activeCell="B2" sqref="B2"/>
    </sheetView>
  </sheetViews>
  <sheetFormatPr defaultColWidth="8" defaultRowHeight="14.25" x14ac:dyDescent="0.2"/>
  <cols>
    <col min="1" max="1" width="5.140625" style="133" customWidth="1"/>
    <col min="2" max="11" width="8" style="133" customWidth="1"/>
    <col min="12" max="12" width="13.140625" style="133" customWidth="1"/>
    <col min="13" max="16384" width="8" style="133"/>
  </cols>
  <sheetData>
    <row r="1" spans="2:55" s="124" customFormat="1" x14ac:dyDescent="0.2"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10"/>
      <c r="U1" s="110"/>
      <c r="V1" s="110"/>
      <c r="W1" s="110"/>
      <c r="X1" s="122"/>
      <c r="Y1" s="122"/>
      <c r="Z1" s="123"/>
      <c r="AA1" s="123"/>
      <c r="AB1" s="123"/>
      <c r="AC1" s="123"/>
      <c r="AD1" s="121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3"/>
      <c r="AS1" s="123"/>
      <c r="AT1" s="123"/>
      <c r="AU1" s="123"/>
      <c r="AV1" s="123"/>
      <c r="AW1" s="123"/>
    </row>
    <row r="2" spans="2:55" s="130" customFormat="1" ht="15" x14ac:dyDescent="0.25">
      <c r="B2" s="129" t="s">
        <v>48</v>
      </c>
      <c r="C2" s="129"/>
      <c r="D2" s="129"/>
      <c r="F2" s="129"/>
      <c r="G2" s="129"/>
      <c r="H2" s="129"/>
      <c r="I2" s="125"/>
      <c r="J2" s="129"/>
      <c r="K2" s="131"/>
      <c r="L2" s="164">
        <v>41730</v>
      </c>
      <c r="M2" s="131"/>
      <c r="N2" s="131"/>
      <c r="O2" s="131"/>
      <c r="P2" s="131"/>
      <c r="Q2" s="131"/>
      <c r="R2" s="131"/>
      <c r="S2" s="131"/>
      <c r="T2" s="129"/>
      <c r="U2" s="129"/>
      <c r="V2" s="129"/>
      <c r="W2" s="129"/>
      <c r="X2" s="125"/>
      <c r="Y2" s="125"/>
      <c r="Z2" s="126"/>
      <c r="AA2" s="126"/>
      <c r="AB2" s="126"/>
      <c r="AC2" s="126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6"/>
      <c r="AS2" s="126"/>
      <c r="AT2" s="126"/>
      <c r="AU2" s="126"/>
      <c r="AV2" s="126"/>
      <c r="AW2" s="126"/>
    </row>
    <row r="3" spans="2:55" s="124" customFormat="1" ht="15" x14ac:dyDescent="0.25">
      <c r="B3" s="129"/>
      <c r="C3" s="110"/>
      <c r="D3" s="110"/>
      <c r="E3" s="110"/>
      <c r="F3" s="110"/>
      <c r="G3" s="110"/>
      <c r="H3" s="110"/>
      <c r="I3" s="110"/>
      <c r="J3" s="110"/>
      <c r="K3" s="128"/>
      <c r="L3" s="128"/>
      <c r="M3" s="128"/>
      <c r="N3" s="128"/>
      <c r="O3" s="128"/>
      <c r="P3" s="128"/>
      <c r="Q3" s="128"/>
      <c r="R3" s="128"/>
      <c r="S3" s="128"/>
      <c r="T3" s="110"/>
      <c r="U3" s="110"/>
      <c r="V3" s="110"/>
      <c r="W3" s="110"/>
      <c r="X3" s="122"/>
      <c r="Y3" s="122"/>
      <c r="Z3" s="123"/>
      <c r="AA3" s="123"/>
      <c r="AB3" s="123"/>
      <c r="AC3" s="123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3"/>
      <c r="AS3" s="123"/>
      <c r="AT3" s="123"/>
      <c r="AU3" s="123"/>
      <c r="AV3" s="123"/>
      <c r="AW3" s="123"/>
    </row>
    <row r="4" spans="2:55" s="124" customFormat="1" ht="15" x14ac:dyDescent="0.25">
      <c r="B4" s="132" t="s">
        <v>67</v>
      </c>
      <c r="E4" s="133"/>
      <c r="F4" s="133"/>
      <c r="G4" s="134"/>
      <c r="H4" s="134"/>
      <c r="I4" s="133"/>
      <c r="J4" s="133"/>
      <c r="K4" s="133"/>
      <c r="L4" s="133"/>
      <c r="M4" s="166" t="s">
        <v>87</v>
      </c>
      <c r="N4" s="128"/>
      <c r="O4" s="128"/>
      <c r="P4" s="128"/>
      <c r="Q4" s="128"/>
      <c r="R4" s="128"/>
      <c r="S4" s="128"/>
      <c r="T4" s="110"/>
      <c r="U4" s="110"/>
      <c r="V4" s="110"/>
      <c r="W4" s="110"/>
      <c r="X4" s="122"/>
      <c r="Y4" s="122"/>
      <c r="Z4" s="123"/>
      <c r="AA4" s="123"/>
      <c r="AB4" s="123"/>
      <c r="AC4" s="123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3"/>
      <c r="AS4" s="123"/>
      <c r="AT4" s="123"/>
      <c r="AU4" s="123"/>
      <c r="AV4" s="123"/>
      <c r="AW4" s="123"/>
    </row>
    <row r="5" spans="2:55" s="124" customFormat="1" ht="15" x14ac:dyDescent="0.25">
      <c r="B5" s="132" t="s">
        <v>41</v>
      </c>
      <c r="C5" s="133"/>
      <c r="D5" s="133"/>
      <c r="E5" s="133"/>
      <c r="F5" s="133"/>
      <c r="G5" s="135"/>
      <c r="H5" s="132"/>
      <c r="I5" s="133"/>
      <c r="J5" s="132"/>
      <c r="K5" s="133"/>
      <c r="L5" s="133"/>
      <c r="M5" s="133"/>
      <c r="N5" s="128"/>
      <c r="O5" s="128"/>
      <c r="P5" s="128"/>
      <c r="Q5" s="128"/>
      <c r="R5" s="128"/>
      <c r="S5" s="128"/>
      <c r="T5" s="110"/>
      <c r="U5" s="110"/>
      <c r="V5" s="110"/>
      <c r="W5" s="110"/>
      <c r="X5" s="122"/>
      <c r="Y5" s="122"/>
      <c r="Z5" s="123"/>
      <c r="AA5" s="123"/>
      <c r="AB5" s="123"/>
      <c r="AC5" s="123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3"/>
      <c r="AS5" s="123"/>
      <c r="AT5" s="123"/>
      <c r="AU5" s="123"/>
      <c r="AV5" s="123"/>
      <c r="AW5" s="123"/>
    </row>
    <row r="6" spans="2:55" s="124" customFormat="1" ht="15" x14ac:dyDescent="0.25">
      <c r="B6" s="132"/>
      <c r="C6" s="133"/>
      <c r="D6" s="133"/>
      <c r="E6" s="133"/>
      <c r="F6" s="133"/>
      <c r="G6" s="135"/>
      <c r="H6" s="132"/>
      <c r="I6" s="133"/>
      <c r="J6" s="132"/>
      <c r="K6" s="133"/>
      <c r="L6" s="133"/>
      <c r="M6" s="133"/>
      <c r="N6" s="128"/>
      <c r="O6" s="128"/>
      <c r="P6" s="128"/>
      <c r="Q6" s="128"/>
      <c r="R6" s="128"/>
      <c r="S6" s="128"/>
      <c r="T6" s="110"/>
      <c r="U6" s="110"/>
      <c r="V6" s="110"/>
      <c r="W6" s="110"/>
      <c r="X6" s="122"/>
      <c r="Y6" s="122"/>
      <c r="Z6" s="123"/>
      <c r="AA6" s="123"/>
      <c r="AB6" s="123"/>
      <c r="AC6" s="123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3"/>
      <c r="AS6" s="123"/>
      <c r="AT6" s="123"/>
      <c r="AU6" s="123"/>
      <c r="AV6" s="123"/>
      <c r="AW6" s="123"/>
    </row>
    <row r="7" spans="2:55" s="124" customFormat="1" ht="15" x14ac:dyDescent="0.25">
      <c r="B7" s="128" t="s">
        <v>49</v>
      </c>
      <c r="C7" s="133"/>
      <c r="D7" s="133"/>
      <c r="E7" s="133"/>
      <c r="F7" s="133"/>
      <c r="G7" s="135"/>
      <c r="H7" s="132"/>
      <c r="I7" s="133"/>
      <c r="J7" s="132"/>
      <c r="K7" s="133"/>
      <c r="L7" s="133"/>
      <c r="M7" s="133"/>
      <c r="N7" s="128"/>
      <c r="O7" s="128"/>
      <c r="P7" s="128"/>
      <c r="Q7" s="128"/>
      <c r="R7" s="128"/>
      <c r="S7" s="128"/>
      <c r="T7" s="110"/>
      <c r="U7" s="110"/>
      <c r="V7" s="110"/>
      <c r="W7" s="110"/>
      <c r="X7" s="122"/>
      <c r="Y7" s="122"/>
      <c r="Z7" s="123"/>
      <c r="AA7" s="123"/>
      <c r="AB7" s="123"/>
      <c r="AC7" s="123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3"/>
      <c r="AS7" s="123"/>
      <c r="AT7" s="123"/>
      <c r="AU7" s="123"/>
      <c r="AV7" s="123"/>
      <c r="AW7" s="123"/>
    </row>
    <row r="8" spans="2:55" s="124" customFormat="1" ht="15" x14ac:dyDescent="0.25">
      <c r="B8" s="128" t="s">
        <v>52</v>
      </c>
      <c r="C8" s="133"/>
      <c r="D8" s="133"/>
      <c r="E8" s="133"/>
      <c r="F8" s="133"/>
      <c r="G8" s="135"/>
      <c r="H8" s="132"/>
      <c r="I8" s="133"/>
      <c r="J8" s="132"/>
      <c r="K8" s="133"/>
      <c r="L8" s="133"/>
      <c r="M8" s="133"/>
      <c r="N8" s="128"/>
      <c r="O8" s="128"/>
      <c r="P8" s="128"/>
      <c r="Q8" s="128"/>
      <c r="R8" s="128"/>
      <c r="S8" s="128"/>
      <c r="T8" s="110"/>
      <c r="U8" s="110"/>
      <c r="V8" s="110"/>
      <c r="W8" s="110"/>
      <c r="X8" s="122"/>
      <c r="Y8" s="122"/>
      <c r="Z8" s="123"/>
      <c r="AA8" s="123"/>
      <c r="AB8" s="123"/>
      <c r="AC8" s="123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3"/>
      <c r="AS8" s="123"/>
      <c r="AT8" s="123"/>
      <c r="AU8" s="123"/>
      <c r="AV8" s="123"/>
      <c r="AW8" s="123"/>
    </row>
    <row r="9" spans="2:55" s="124" customFormat="1" ht="15" x14ac:dyDescent="0.25">
      <c r="B9" s="128" t="s">
        <v>50</v>
      </c>
      <c r="C9" s="133"/>
      <c r="D9" s="133"/>
      <c r="E9" s="133"/>
      <c r="F9" s="133"/>
      <c r="G9" s="135"/>
      <c r="H9" s="132"/>
      <c r="I9" s="133"/>
      <c r="J9" s="132"/>
      <c r="K9" s="133"/>
      <c r="L9" s="133"/>
      <c r="M9" s="133"/>
      <c r="N9" s="128"/>
      <c r="O9" s="128"/>
      <c r="P9" s="128"/>
      <c r="Q9" s="128"/>
      <c r="R9" s="128"/>
      <c r="S9" s="128"/>
      <c r="T9" s="110"/>
      <c r="U9" s="110"/>
      <c r="V9" s="110"/>
      <c r="W9" s="110"/>
      <c r="X9" s="122"/>
      <c r="Y9" s="122"/>
      <c r="Z9" s="123"/>
      <c r="AA9" s="123"/>
      <c r="AB9" s="123"/>
      <c r="AC9" s="123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3"/>
      <c r="AS9" s="123"/>
      <c r="AT9" s="123"/>
      <c r="AU9" s="123"/>
      <c r="AV9" s="123"/>
      <c r="AW9" s="123"/>
    </row>
    <row r="10" spans="2:55" s="124" customFormat="1" ht="15" x14ac:dyDescent="0.25">
      <c r="B10" s="128" t="s">
        <v>51</v>
      </c>
      <c r="C10" s="133"/>
      <c r="D10" s="133"/>
      <c r="E10" s="133"/>
      <c r="F10" s="133"/>
      <c r="G10" s="135"/>
      <c r="H10" s="132"/>
      <c r="I10" s="133"/>
      <c r="J10" s="132"/>
      <c r="K10" s="133"/>
      <c r="L10" s="133"/>
      <c r="M10" s="133"/>
      <c r="N10" s="128"/>
      <c r="O10" s="128"/>
      <c r="P10" s="128"/>
      <c r="Q10" s="128"/>
      <c r="R10" s="128"/>
      <c r="S10" s="128"/>
      <c r="T10" s="110"/>
      <c r="U10" s="110"/>
      <c r="V10" s="110"/>
      <c r="W10" s="110"/>
      <c r="X10" s="122"/>
      <c r="Y10" s="122"/>
      <c r="Z10" s="123"/>
      <c r="AA10" s="123"/>
      <c r="AB10" s="123"/>
      <c r="AC10" s="123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3"/>
      <c r="AS10" s="123"/>
      <c r="AT10" s="123"/>
      <c r="AU10" s="123"/>
      <c r="AV10" s="123"/>
      <c r="AW10" s="123"/>
    </row>
    <row r="11" spans="2:55" s="124" customFormat="1" ht="15" x14ac:dyDescent="0.25">
      <c r="B11" s="128" t="s">
        <v>73</v>
      </c>
      <c r="C11" s="133"/>
      <c r="D11" s="133"/>
      <c r="E11" s="133"/>
      <c r="F11" s="133"/>
      <c r="G11" s="135"/>
      <c r="H11" s="132"/>
      <c r="I11" s="133"/>
      <c r="J11" s="132"/>
      <c r="K11" s="133"/>
      <c r="M11" s="137"/>
      <c r="O11" s="128"/>
      <c r="P11" s="128"/>
      <c r="Q11" s="128"/>
      <c r="R11" s="128"/>
      <c r="S11" s="128"/>
      <c r="T11" s="110"/>
      <c r="U11" s="110"/>
      <c r="V11" s="110"/>
      <c r="W11" s="110"/>
      <c r="X11" s="122"/>
      <c r="Y11" s="122"/>
      <c r="Z11" s="123"/>
      <c r="AA11" s="123"/>
      <c r="AB11" s="123"/>
      <c r="AC11" s="123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3"/>
      <c r="AS11" s="123"/>
      <c r="AT11" s="123"/>
      <c r="AU11" s="123"/>
      <c r="AV11" s="123"/>
      <c r="AW11" s="123"/>
    </row>
    <row r="12" spans="2:55" s="124" customFormat="1" ht="15" x14ac:dyDescent="0.25">
      <c r="B12" s="128" t="s">
        <v>90</v>
      </c>
      <c r="C12" s="133"/>
      <c r="D12" s="133"/>
      <c r="E12" s="133"/>
      <c r="F12" s="133"/>
      <c r="G12" s="135"/>
      <c r="H12" s="132"/>
      <c r="I12" s="133"/>
      <c r="J12" s="165" t="s">
        <v>88</v>
      </c>
      <c r="K12" s="133"/>
      <c r="L12" s="133"/>
      <c r="M12" s="133"/>
      <c r="N12" s="133"/>
      <c r="O12" s="133"/>
      <c r="P12" s="165"/>
      <c r="Q12" s="165"/>
      <c r="R12" s="133"/>
      <c r="S12" s="133"/>
      <c r="T12" s="137"/>
      <c r="U12" s="128"/>
      <c r="V12" s="128"/>
      <c r="W12" s="128"/>
      <c r="X12" s="128"/>
      <c r="Y12" s="128"/>
      <c r="Z12" s="110"/>
      <c r="AA12" s="110"/>
      <c r="AB12" s="110"/>
      <c r="AC12" s="110"/>
      <c r="AD12" s="122"/>
      <c r="AE12" s="122"/>
      <c r="AF12" s="123"/>
      <c r="AG12" s="123"/>
      <c r="AH12" s="123"/>
      <c r="AI12" s="123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3"/>
      <c r="AY12" s="123"/>
      <c r="AZ12" s="123"/>
      <c r="BA12" s="123"/>
      <c r="BB12" s="123"/>
      <c r="BC12" s="123"/>
    </row>
    <row r="13" spans="2:55" s="124" customFormat="1" ht="15" x14ac:dyDescent="0.25">
      <c r="B13" s="136"/>
      <c r="C13" s="133"/>
      <c r="D13" s="133"/>
      <c r="E13" s="133"/>
      <c r="F13" s="133"/>
      <c r="G13" s="135"/>
      <c r="H13" s="132"/>
      <c r="I13" s="133"/>
      <c r="J13" s="132"/>
      <c r="K13" s="133"/>
      <c r="L13" s="133"/>
      <c r="M13" s="133"/>
      <c r="N13" s="137"/>
      <c r="O13" s="128"/>
      <c r="P13" s="128"/>
      <c r="Q13" s="128"/>
      <c r="R13" s="128"/>
      <c r="S13" s="128"/>
      <c r="T13" s="110"/>
      <c r="U13" s="110"/>
      <c r="V13" s="110"/>
      <c r="W13" s="110"/>
      <c r="X13" s="122"/>
      <c r="Y13" s="122"/>
      <c r="Z13" s="123"/>
      <c r="AA13" s="123"/>
      <c r="AB13" s="123"/>
      <c r="AC13" s="123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3"/>
      <c r="AS13" s="123"/>
      <c r="AT13" s="123"/>
      <c r="AU13" s="123"/>
      <c r="AV13" s="123"/>
      <c r="AW13" s="123"/>
    </row>
    <row r="14" spans="2:55" s="124" customFormat="1" ht="15" x14ac:dyDescent="0.25">
      <c r="B14" s="132" t="s">
        <v>42</v>
      </c>
      <c r="C14" s="133"/>
      <c r="D14" s="133"/>
      <c r="E14" s="133"/>
      <c r="F14" s="133"/>
      <c r="G14" s="135"/>
      <c r="H14" s="132"/>
      <c r="I14" s="133"/>
      <c r="J14" s="132"/>
      <c r="K14" s="133"/>
      <c r="L14" s="133"/>
      <c r="M14" s="133"/>
      <c r="N14" s="128"/>
      <c r="O14" s="128"/>
      <c r="P14" s="128"/>
      <c r="Q14" s="128"/>
      <c r="R14" s="128"/>
      <c r="S14" s="128"/>
      <c r="T14" s="110"/>
      <c r="U14" s="110"/>
      <c r="V14" s="110"/>
      <c r="W14" s="110"/>
      <c r="X14" s="122"/>
      <c r="Y14" s="122"/>
      <c r="Z14" s="123"/>
      <c r="AA14" s="123"/>
      <c r="AB14" s="123"/>
      <c r="AC14" s="123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3"/>
      <c r="AS14" s="123"/>
      <c r="AT14" s="123"/>
      <c r="AU14" s="123"/>
      <c r="AV14" s="123"/>
      <c r="AW14" s="123"/>
    </row>
    <row r="15" spans="2:55" s="124" customFormat="1" ht="15" x14ac:dyDescent="0.25">
      <c r="B15" s="124" t="s">
        <v>53</v>
      </c>
      <c r="C15" s="133"/>
      <c r="D15" s="133"/>
      <c r="E15" s="133"/>
      <c r="F15" s="133"/>
      <c r="G15" s="135"/>
      <c r="H15" s="132"/>
      <c r="I15" s="133"/>
      <c r="J15" s="133"/>
      <c r="K15" s="133"/>
      <c r="L15" s="133"/>
      <c r="M15" s="133"/>
      <c r="N15" s="128"/>
      <c r="O15" s="128"/>
      <c r="P15" s="128"/>
      <c r="Q15" s="128"/>
      <c r="R15" s="128"/>
      <c r="S15" s="128"/>
      <c r="T15" s="110"/>
      <c r="U15" s="110"/>
      <c r="V15" s="110"/>
      <c r="W15" s="110"/>
      <c r="X15" s="122"/>
      <c r="Y15" s="122"/>
      <c r="Z15" s="123"/>
      <c r="AA15" s="123"/>
      <c r="AB15" s="123"/>
      <c r="AC15" s="123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3"/>
      <c r="AS15" s="123"/>
      <c r="AT15" s="123"/>
      <c r="AU15" s="123"/>
      <c r="AV15" s="123"/>
      <c r="AW15" s="123"/>
    </row>
    <row r="16" spans="2:55" s="124" customFormat="1" ht="15" x14ac:dyDescent="0.25">
      <c r="B16" s="124" t="s">
        <v>54</v>
      </c>
      <c r="C16" s="133"/>
      <c r="D16" s="133"/>
      <c r="E16" s="133"/>
      <c r="F16" s="133"/>
      <c r="G16" s="135"/>
      <c r="H16" s="132"/>
      <c r="I16" s="133"/>
      <c r="J16" s="133"/>
      <c r="K16" s="133"/>
      <c r="L16" s="133"/>
      <c r="M16" s="133"/>
      <c r="N16" s="128"/>
      <c r="O16" s="128"/>
      <c r="P16" s="128"/>
      <c r="Q16" s="128"/>
      <c r="R16" s="128"/>
      <c r="S16" s="128"/>
      <c r="T16" s="110"/>
      <c r="U16" s="110"/>
      <c r="V16" s="110"/>
      <c r="W16" s="110"/>
      <c r="X16" s="122"/>
      <c r="Y16" s="122"/>
      <c r="Z16" s="123"/>
      <c r="AA16" s="123"/>
      <c r="AB16" s="123"/>
      <c r="AC16" s="123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  <c r="AS16" s="123"/>
      <c r="AT16" s="123"/>
      <c r="AU16" s="123"/>
      <c r="AV16" s="123"/>
      <c r="AW16" s="123"/>
    </row>
    <row r="17" spans="2:49" s="124" customFormat="1" ht="15" x14ac:dyDescent="0.25">
      <c r="B17" s="124" t="s">
        <v>55</v>
      </c>
      <c r="C17" s="133"/>
      <c r="D17" s="133"/>
      <c r="E17" s="133"/>
      <c r="F17" s="133"/>
      <c r="G17" s="135"/>
      <c r="H17" s="132"/>
      <c r="I17" s="133"/>
      <c r="J17" s="133"/>
      <c r="K17" s="133"/>
      <c r="L17" s="133"/>
      <c r="M17" s="133"/>
      <c r="N17" s="128"/>
      <c r="O17" s="128"/>
      <c r="P17" s="128"/>
      <c r="Q17" s="128"/>
      <c r="R17" s="128"/>
      <c r="S17" s="128"/>
      <c r="T17" s="110"/>
      <c r="U17" s="110"/>
      <c r="V17" s="110"/>
      <c r="W17" s="110"/>
      <c r="X17" s="122"/>
      <c r="Y17" s="122"/>
      <c r="Z17" s="123"/>
      <c r="AA17" s="123"/>
      <c r="AB17" s="123"/>
      <c r="AC17" s="123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3"/>
      <c r="AS17" s="123"/>
      <c r="AT17" s="123"/>
      <c r="AU17" s="123"/>
      <c r="AV17" s="123"/>
      <c r="AW17" s="123"/>
    </row>
    <row r="18" spans="2:49" s="124" customFormat="1" ht="15" x14ac:dyDescent="0.25">
      <c r="B18" s="124" t="s">
        <v>56</v>
      </c>
      <c r="C18" s="133"/>
      <c r="D18" s="133"/>
      <c r="E18" s="133"/>
      <c r="F18" s="133"/>
      <c r="G18" s="135"/>
      <c r="H18" s="132"/>
      <c r="I18" s="133"/>
      <c r="J18" s="133"/>
      <c r="K18" s="133"/>
      <c r="L18" s="133"/>
      <c r="M18" s="133"/>
      <c r="N18" s="128"/>
      <c r="O18" s="128"/>
      <c r="P18" s="128"/>
      <c r="Q18" s="128"/>
      <c r="R18" s="128"/>
      <c r="S18" s="128"/>
      <c r="T18" s="110"/>
      <c r="U18" s="110"/>
      <c r="V18" s="110"/>
      <c r="W18" s="110"/>
      <c r="X18" s="122"/>
      <c r="Y18" s="122"/>
      <c r="Z18" s="123"/>
      <c r="AA18" s="123"/>
      <c r="AB18" s="123"/>
      <c r="AC18" s="123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3"/>
      <c r="AS18" s="123"/>
      <c r="AT18" s="123"/>
      <c r="AU18" s="123"/>
      <c r="AV18" s="123"/>
      <c r="AW18" s="123"/>
    </row>
    <row r="19" spans="2:49" s="124" customFormat="1" ht="15" x14ac:dyDescent="0.25">
      <c r="B19" s="128" t="s">
        <v>91</v>
      </c>
      <c r="C19" s="133"/>
      <c r="D19" s="133"/>
      <c r="E19" s="133"/>
      <c r="F19" s="133"/>
      <c r="G19" s="135"/>
      <c r="H19" s="132"/>
      <c r="I19" s="133"/>
      <c r="J19" s="133"/>
      <c r="K19" s="133"/>
      <c r="L19" s="133"/>
      <c r="M19" s="133"/>
      <c r="N19" s="128"/>
      <c r="O19" s="128"/>
      <c r="P19" s="128"/>
      <c r="Q19" s="128"/>
      <c r="R19" s="128"/>
      <c r="S19" s="128"/>
      <c r="T19" s="110"/>
      <c r="U19" s="110"/>
      <c r="V19" s="110"/>
      <c r="W19" s="110"/>
      <c r="X19" s="122"/>
      <c r="Y19" s="122"/>
      <c r="Z19" s="123"/>
      <c r="AA19" s="123"/>
      <c r="AB19" s="123"/>
      <c r="AC19" s="123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3"/>
      <c r="AS19" s="123"/>
      <c r="AT19" s="123"/>
      <c r="AU19" s="123"/>
      <c r="AV19" s="123"/>
      <c r="AW19" s="123"/>
    </row>
    <row r="20" spans="2:49" s="124" customFormat="1" ht="15" x14ac:dyDescent="0.25">
      <c r="C20" s="133"/>
      <c r="D20" s="133"/>
      <c r="E20" s="133"/>
      <c r="F20" s="133"/>
      <c r="G20" s="135"/>
      <c r="H20" s="132"/>
      <c r="I20" s="133"/>
      <c r="J20" s="133"/>
      <c r="K20" s="133"/>
      <c r="L20" s="133"/>
      <c r="M20" s="133"/>
      <c r="N20" s="128"/>
      <c r="O20" s="128"/>
      <c r="P20" s="128"/>
      <c r="Q20" s="128"/>
      <c r="R20" s="128"/>
      <c r="S20" s="128"/>
      <c r="T20" s="110"/>
      <c r="U20" s="110"/>
      <c r="V20" s="110"/>
      <c r="W20" s="110"/>
      <c r="X20" s="122"/>
      <c r="Y20" s="122"/>
      <c r="Z20" s="123"/>
      <c r="AA20" s="123"/>
      <c r="AB20" s="123"/>
      <c r="AC20" s="123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3"/>
      <c r="AS20" s="123"/>
      <c r="AT20" s="123"/>
      <c r="AU20" s="123"/>
      <c r="AV20" s="123"/>
      <c r="AW20" s="123"/>
    </row>
    <row r="21" spans="2:49" s="124" customFormat="1" ht="15" x14ac:dyDescent="0.25">
      <c r="B21" s="124" t="s">
        <v>68</v>
      </c>
      <c r="C21" s="133"/>
      <c r="D21" s="133"/>
      <c r="E21" s="133"/>
      <c r="F21" s="133"/>
      <c r="G21" s="135"/>
      <c r="H21" s="132"/>
      <c r="I21" s="133"/>
      <c r="J21" s="133"/>
      <c r="K21" s="133"/>
      <c r="L21" s="133"/>
      <c r="M21" s="133"/>
      <c r="N21" s="128"/>
      <c r="O21" s="128"/>
      <c r="P21" s="128"/>
      <c r="Q21" s="128"/>
      <c r="R21" s="128"/>
      <c r="S21" s="128"/>
      <c r="T21" s="110"/>
      <c r="U21" s="110"/>
      <c r="V21" s="110"/>
      <c r="W21" s="110"/>
      <c r="X21" s="122"/>
      <c r="Y21" s="122"/>
      <c r="Z21" s="123"/>
      <c r="AA21" s="123"/>
      <c r="AB21" s="123"/>
      <c r="AC21" s="123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3"/>
      <c r="AS21" s="123"/>
      <c r="AT21" s="123"/>
      <c r="AU21" s="123"/>
      <c r="AV21" s="123"/>
      <c r="AW21" s="123"/>
    </row>
    <row r="22" spans="2:49" s="124" customFormat="1" ht="15" x14ac:dyDescent="0.25">
      <c r="B22" s="124" t="s">
        <v>69</v>
      </c>
      <c r="C22" s="133"/>
      <c r="D22" s="133"/>
      <c r="E22" s="133"/>
      <c r="F22" s="133"/>
      <c r="G22" s="135"/>
      <c r="H22" s="132"/>
      <c r="I22" s="133"/>
      <c r="J22" s="133"/>
      <c r="K22" s="133"/>
      <c r="L22" s="133"/>
      <c r="M22" s="133"/>
      <c r="N22" s="128"/>
      <c r="O22" s="128"/>
      <c r="P22" s="128"/>
      <c r="Q22" s="128"/>
      <c r="R22" s="128"/>
      <c r="S22" s="128"/>
      <c r="T22" s="110"/>
      <c r="U22" s="110"/>
      <c r="V22" s="110"/>
      <c r="W22" s="110"/>
      <c r="X22" s="122"/>
      <c r="Y22" s="122"/>
      <c r="Z22" s="123"/>
      <c r="AA22" s="123"/>
      <c r="AB22" s="123"/>
      <c r="AC22" s="123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3"/>
      <c r="AS22" s="123"/>
      <c r="AT22" s="123"/>
      <c r="AU22" s="123"/>
      <c r="AV22" s="123"/>
      <c r="AW22" s="123"/>
    </row>
    <row r="23" spans="2:49" s="124" customFormat="1" ht="15" x14ac:dyDescent="0.25">
      <c r="B23" s="124" t="s">
        <v>70</v>
      </c>
      <c r="C23" s="133"/>
      <c r="D23" s="133"/>
      <c r="E23" s="133"/>
      <c r="F23" s="133"/>
      <c r="G23" s="135"/>
      <c r="H23" s="132"/>
      <c r="I23" s="133"/>
      <c r="J23" s="133"/>
      <c r="K23" s="133"/>
      <c r="L23" s="133"/>
      <c r="M23" s="133"/>
      <c r="N23" s="128"/>
      <c r="O23" s="128"/>
      <c r="P23" s="128"/>
      <c r="Q23" s="128"/>
      <c r="R23" s="128"/>
      <c r="S23" s="128"/>
      <c r="T23" s="110"/>
      <c r="U23" s="110"/>
      <c r="V23" s="110"/>
      <c r="W23" s="110"/>
      <c r="X23" s="122"/>
      <c r="Y23" s="122"/>
      <c r="Z23" s="123"/>
      <c r="AA23" s="123"/>
      <c r="AB23" s="123"/>
      <c r="AC23" s="123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3"/>
      <c r="AS23" s="123"/>
      <c r="AT23" s="123"/>
      <c r="AU23" s="123"/>
      <c r="AV23" s="123"/>
      <c r="AW23" s="123"/>
    </row>
    <row r="24" spans="2:49" s="124" customFormat="1" ht="15" x14ac:dyDescent="0.25">
      <c r="C24" s="133"/>
      <c r="D24" s="133"/>
      <c r="E24" s="133"/>
      <c r="F24" s="133"/>
      <c r="G24" s="135"/>
      <c r="H24" s="132"/>
      <c r="I24" s="133"/>
      <c r="J24" s="133"/>
      <c r="K24" s="133"/>
      <c r="L24" s="133"/>
      <c r="M24" s="133"/>
      <c r="N24" s="128"/>
      <c r="O24" s="128"/>
      <c r="P24" s="128"/>
      <c r="Q24" s="128"/>
      <c r="R24" s="128"/>
      <c r="S24" s="128"/>
      <c r="T24" s="110"/>
      <c r="U24" s="110"/>
      <c r="V24" s="110"/>
      <c r="W24" s="110"/>
      <c r="X24" s="122"/>
      <c r="Y24" s="122"/>
      <c r="Z24" s="123"/>
      <c r="AA24" s="123"/>
      <c r="AB24" s="123"/>
      <c r="AC24" s="123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3"/>
      <c r="AS24" s="123"/>
      <c r="AT24" s="123"/>
      <c r="AU24" s="123"/>
      <c r="AV24" s="123"/>
      <c r="AW24" s="123"/>
    </row>
    <row r="25" spans="2:49" s="124" customFormat="1" ht="15" x14ac:dyDescent="0.25">
      <c r="B25" s="124" t="s">
        <v>57</v>
      </c>
      <c r="C25" s="133"/>
      <c r="D25" s="133"/>
      <c r="E25" s="133"/>
      <c r="F25" s="133"/>
      <c r="G25" s="135"/>
      <c r="H25" s="132"/>
      <c r="I25" s="133"/>
      <c r="J25" s="133"/>
      <c r="K25" s="133"/>
      <c r="L25" s="133"/>
      <c r="M25" s="133"/>
      <c r="N25" s="128"/>
      <c r="O25" s="128"/>
      <c r="P25" s="128"/>
      <c r="Q25" s="128"/>
      <c r="R25" s="128"/>
      <c r="S25" s="128"/>
      <c r="T25" s="110"/>
      <c r="U25" s="110"/>
      <c r="V25" s="110"/>
      <c r="W25" s="110"/>
      <c r="X25" s="122"/>
      <c r="Y25" s="122"/>
      <c r="Z25" s="123"/>
      <c r="AA25" s="123"/>
      <c r="AB25" s="123"/>
      <c r="AC25" s="123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3"/>
      <c r="AS25" s="123"/>
      <c r="AT25" s="123"/>
      <c r="AU25" s="123"/>
      <c r="AV25" s="123"/>
      <c r="AW25" s="123"/>
    </row>
    <row r="26" spans="2:49" s="124" customFormat="1" ht="15" x14ac:dyDescent="0.25">
      <c r="B26" s="124" t="s">
        <v>43</v>
      </c>
      <c r="C26" s="133"/>
      <c r="D26" s="133"/>
      <c r="E26" s="133"/>
      <c r="F26" s="133"/>
      <c r="G26" s="135"/>
      <c r="H26" s="132"/>
      <c r="I26" s="133"/>
      <c r="J26" s="133"/>
      <c r="K26" s="133"/>
      <c r="L26" s="133"/>
      <c r="M26" s="133"/>
      <c r="N26" s="128"/>
      <c r="O26" s="128"/>
      <c r="P26" s="128"/>
      <c r="Q26" s="128"/>
      <c r="R26" s="128"/>
      <c r="S26" s="128"/>
      <c r="T26" s="110"/>
      <c r="U26" s="110"/>
      <c r="V26" s="110"/>
      <c r="W26" s="110"/>
      <c r="X26" s="122"/>
      <c r="Y26" s="122"/>
      <c r="Z26" s="123"/>
      <c r="AA26" s="123"/>
      <c r="AB26" s="123"/>
      <c r="AC26" s="123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3"/>
      <c r="AS26" s="123"/>
      <c r="AT26" s="123"/>
      <c r="AU26" s="123"/>
      <c r="AV26" s="123"/>
      <c r="AW26" s="123"/>
    </row>
    <row r="27" spans="2:49" s="124" customFormat="1" x14ac:dyDescent="0.2">
      <c r="B27" s="110" t="s">
        <v>74</v>
      </c>
      <c r="C27" s="110"/>
      <c r="D27" s="110"/>
      <c r="E27" s="110"/>
      <c r="F27" s="110"/>
      <c r="G27" s="110"/>
      <c r="H27" s="110"/>
      <c r="I27" s="110"/>
      <c r="J27" s="110"/>
      <c r="K27" s="128"/>
      <c r="L27" s="128"/>
      <c r="M27" s="128"/>
      <c r="N27" s="128"/>
      <c r="O27" s="128"/>
      <c r="P27" s="128"/>
      <c r="Q27" s="128"/>
      <c r="R27" s="128"/>
      <c r="S27" s="128"/>
      <c r="T27" s="110"/>
      <c r="U27" s="110"/>
      <c r="V27" s="110"/>
      <c r="W27" s="110"/>
      <c r="X27" s="122"/>
      <c r="Y27" s="122"/>
      <c r="Z27" s="123"/>
      <c r="AA27" s="123"/>
      <c r="AB27" s="123"/>
      <c r="AC27" s="123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3"/>
      <c r="AS27" s="123"/>
      <c r="AT27" s="123"/>
      <c r="AU27" s="123"/>
      <c r="AV27" s="123"/>
      <c r="AW27" s="123"/>
    </row>
    <row r="28" spans="2:49" s="124" customFormat="1" x14ac:dyDescent="0.2">
      <c r="B28" s="110"/>
      <c r="C28" s="110"/>
      <c r="D28" s="110"/>
      <c r="E28" s="110"/>
      <c r="F28" s="110"/>
      <c r="G28" s="110"/>
      <c r="H28" s="110"/>
      <c r="I28" s="110"/>
      <c r="J28" s="110"/>
      <c r="K28" s="128"/>
      <c r="L28" s="128"/>
      <c r="M28" s="128"/>
      <c r="N28" s="128"/>
      <c r="O28" s="128"/>
      <c r="P28" s="128"/>
      <c r="Q28" s="128"/>
      <c r="R28" s="128"/>
      <c r="S28" s="128"/>
      <c r="T28" s="110"/>
      <c r="U28" s="110"/>
      <c r="V28" s="110"/>
      <c r="W28" s="110"/>
      <c r="X28" s="122"/>
      <c r="Y28" s="122"/>
      <c r="Z28" s="123"/>
      <c r="AA28" s="123"/>
      <c r="AB28" s="123"/>
      <c r="AC28" s="123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3"/>
      <c r="AS28" s="123"/>
      <c r="AT28" s="123"/>
      <c r="AU28" s="123"/>
      <c r="AV28" s="123"/>
      <c r="AW28" s="123"/>
    </row>
    <row r="29" spans="2:49" s="124" customFormat="1" x14ac:dyDescent="0.2">
      <c r="B29" s="110" t="s">
        <v>75</v>
      </c>
      <c r="C29" s="110"/>
      <c r="D29" s="110"/>
      <c r="E29" s="110"/>
      <c r="F29" s="110"/>
      <c r="G29" s="110"/>
      <c r="H29" s="110"/>
      <c r="I29" s="110"/>
      <c r="J29" s="110"/>
      <c r="K29" s="128"/>
      <c r="L29" s="128"/>
      <c r="M29" s="128"/>
      <c r="N29" s="128"/>
      <c r="O29" s="128"/>
      <c r="P29" s="128"/>
      <c r="Q29" s="128"/>
      <c r="R29" s="128"/>
      <c r="S29" s="128"/>
      <c r="T29" s="110"/>
      <c r="U29" s="110"/>
      <c r="V29" s="110"/>
      <c r="W29" s="110"/>
      <c r="X29" s="122"/>
      <c r="Y29" s="122"/>
      <c r="Z29" s="123"/>
      <c r="AA29" s="123"/>
      <c r="AB29" s="123"/>
      <c r="AC29" s="123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3"/>
      <c r="AS29" s="123"/>
      <c r="AT29" s="123"/>
      <c r="AU29" s="123"/>
      <c r="AV29" s="123"/>
      <c r="AW29" s="123"/>
    </row>
    <row r="30" spans="2:49" s="124" customFormat="1" x14ac:dyDescent="0.2">
      <c r="B30" s="110" t="s">
        <v>92</v>
      </c>
      <c r="C30" s="110"/>
      <c r="D30" s="110"/>
      <c r="E30" s="110"/>
      <c r="F30" s="110"/>
      <c r="G30" s="110"/>
      <c r="H30" s="110"/>
      <c r="I30" s="110"/>
      <c r="J30" s="110"/>
      <c r="K30" s="128"/>
      <c r="L30" s="128"/>
      <c r="M30" s="128"/>
      <c r="N30" s="128"/>
      <c r="O30" s="128"/>
      <c r="P30" s="128"/>
      <c r="Q30" s="128"/>
      <c r="R30" s="128"/>
      <c r="S30" s="128"/>
      <c r="T30" s="110"/>
      <c r="U30" s="110"/>
      <c r="V30" s="110"/>
      <c r="W30" s="110"/>
      <c r="X30" s="122"/>
      <c r="Y30" s="122"/>
      <c r="Z30" s="123"/>
      <c r="AA30" s="123"/>
      <c r="AB30" s="123"/>
      <c r="AC30" s="123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3"/>
      <c r="AS30" s="123"/>
      <c r="AT30" s="123"/>
      <c r="AU30" s="123"/>
      <c r="AV30" s="123"/>
      <c r="AW30" s="123"/>
    </row>
    <row r="31" spans="2:49" s="124" customFormat="1" x14ac:dyDescent="0.2">
      <c r="B31" s="110" t="s">
        <v>76</v>
      </c>
      <c r="C31" s="110"/>
      <c r="D31" s="110"/>
      <c r="E31" s="110"/>
      <c r="F31" s="110"/>
      <c r="G31" s="110"/>
      <c r="H31" s="110"/>
      <c r="I31" s="110"/>
      <c r="J31" s="110"/>
      <c r="K31" s="128"/>
      <c r="L31" s="128"/>
      <c r="M31" s="128"/>
      <c r="N31" s="128"/>
      <c r="O31" s="128"/>
      <c r="P31" s="128"/>
      <c r="Q31" s="128"/>
      <c r="R31" s="128"/>
      <c r="S31" s="128"/>
      <c r="T31" s="110"/>
      <c r="U31" s="110"/>
      <c r="V31" s="110"/>
      <c r="W31" s="110"/>
      <c r="X31" s="122"/>
      <c r="Y31" s="122"/>
      <c r="Z31" s="123"/>
      <c r="AA31" s="123"/>
      <c r="AB31" s="123"/>
      <c r="AC31" s="123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3"/>
      <c r="AS31" s="123"/>
      <c r="AT31" s="123"/>
      <c r="AU31" s="123"/>
      <c r="AV31" s="123"/>
      <c r="AW31" s="123"/>
    </row>
    <row r="32" spans="2:49" s="124" customFormat="1" x14ac:dyDescent="0.2">
      <c r="B32" s="110"/>
      <c r="C32" s="110"/>
      <c r="D32" s="110"/>
      <c r="E32" s="110"/>
      <c r="F32" s="110"/>
      <c r="G32" s="110"/>
      <c r="H32" s="110"/>
      <c r="I32" s="110"/>
      <c r="J32" s="110"/>
      <c r="K32" s="128"/>
      <c r="L32" s="128"/>
      <c r="M32" s="128"/>
      <c r="N32" s="128"/>
      <c r="O32" s="128"/>
      <c r="P32" s="128"/>
      <c r="Q32" s="128"/>
      <c r="R32" s="128"/>
      <c r="S32" s="128"/>
      <c r="T32" s="110"/>
      <c r="U32" s="110"/>
      <c r="V32" s="110"/>
      <c r="W32" s="110"/>
      <c r="X32" s="122"/>
      <c r="Y32" s="122"/>
      <c r="Z32" s="123"/>
      <c r="AA32" s="123"/>
      <c r="AB32" s="123"/>
      <c r="AC32" s="123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3"/>
      <c r="AS32" s="123"/>
      <c r="AT32" s="123"/>
      <c r="AU32" s="123"/>
      <c r="AV32" s="123"/>
      <c r="AW32" s="123"/>
    </row>
    <row r="33" spans="2:49" s="124" customFormat="1" ht="15" x14ac:dyDescent="0.25">
      <c r="B33" s="129" t="s">
        <v>77</v>
      </c>
      <c r="C33" s="110"/>
      <c r="D33" s="110"/>
      <c r="E33" s="110"/>
      <c r="F33" s="110"/>
      <c r="G33" s="110"/>
      <c r="H33" s="110"/>
      <c r="I33" s="110"/>
      <c r="J33" s="110"/>
      <c r="K33" s="128"/>
      <c r="L33" s="128"/>
      <c r="M33" s="128"/>
      <c r="N33" s="128"/>
      <c r="O33" s="128"/>
      <c r="P33" s="128"/>
      <c r="Q33" s="128"/>
      <c r="R33" s="128"/>
      <c r="S33" s="128"/>
      <c r="T33" s="110"/>
      <c r="U33" s="110"/>
      <c r="V33" s="110"/>
      <c r="W33" s="110"/>
      <c r="X33" s="122"/>
      <c r="Y33" s="122"/>
      <c r="Z33" s="123"/>
      <c r="AA33" s="123"/>
      <c r="AB33" s="123"/>
      <c r="AC33" s="123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3"/>
      <c r="AS33" s="123"/>
      <c r="AT33" s="123"/>
      <c r="AU33" s="123"/>
      <c r="AV33" s="123"/>
      <c r="AW33" s="123"/>
    </row>
    <row r="34" spans="2:49" s="124" customFormat="1" x14ac:dyDescent="0.2">
      <c r="B34" s="110" t="s">
        <v>58</v>
      </c>
      <c r="C34" s="110"/>
      <c r="D34" s="110"/>
      <c r="E34" s="110"/>
      <c r="F34" s="110"/>
      <c r="G34" s="110"/>
      <c r="H34" s="110"/>
      <c r="I34" s="110"/>
      <c r="J34" s="110"/>
      <c r="K34" s="128"/>
      <c r="L34" s="128"/>
      <c r="M34" s="128"/>
      <c r="N34" s="128"/>
      <c r="O34" s="128"/>
      <c r="P34" s="128"/>
      <c r="Q34" s="128"/>
      <c r="R34" s="128"/>
      <c r="S34" s="128"/>
      <c r="T34" s="110"/>
      <c r="U34" s="110"/>
      <c r="V34" s="110"/>
      <c r="W34" s="110"/>
      <c r="X34" s="122"/>
      <c r="Y34" s="122"/>
      <c r="Z34" s="123"/>
      <c r="AA34" s="123"/>
      <c r="AB34" s="123"/>
      <c r="AC34" s="123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3"/>
      <c r="AS34" s="123"/>
      <c r="AT34" s="123"/>
      <c r="AU34" s="123"/>
      <c r="AV34" s="123"/>
      <c r="AW34" s="123"/>
    </row>
    <row r="35" spans="2:49" s="124" customFormat="1" x14ac:dyDescent="0.2">
      <c r="B35" s="110" t="s">
        <v>78</v>
      </c>
      <c r="C35" s="110"/>
      <c r="D35" s="110"/>
      <c r="E35" s="110"/>
      <c r="F35" s="110"/>
      <c r="G35" s="110"/>
      <c r="H35" s="110"/>
      <c r="I35" s="110"/>
      <c r="J35" s="110"/>
      <c r="K35" s="128"/>
      <c r="L35" s="128"/>
      <c r="M35" s="128"/>
      <c r="N35" s="128"/>
      <c r="O35" s="128"/>
      <c r="P35" s="128"/>
      <c r="Q35" s="128"/>
      <c r="R35" s="128"/>
      <c r="S35" s="128"/>
      <c r="T35" s="110"/>
      <c r="U35" s="110"/>
      <c r="V35" s="110"/>
      <c r="W35" s="110"/>
      <c r="X35" s="122"/>
      <c r="Y35" s="122"/>
      <c r="Z35" s="123"/>
      <c r="AA35" s="123"/>
      <c r="AB35" s="123"/>
      <c r="AC35" s="123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3"/>
      <c r="AS35" s="123"/>
      <c r="AT35" s="123"/>
      <c r="AU35" s="123"/>
      <c r="AV35" s="123"/>
      <c r="AW35" s="123"/>
    </row>
    <row r="36" spans="2:49" s="124" customFormat="1" x14ac:dyDescent="0.2">
      <c r="B36" s="138" t="s">
        <v>93</v>
      </c>
      <c r="C36" s="110"/>
      <c r="D36" s="110"/>
      <c r="E36" s="110"/>
      <c r="F36" s="110"/>
      <c r="G36" s="110"/>
      <c r="H36" s="110"/>
      <c r="I36" s="110"/>
      <c r="J36" s="110"/>
      <c r="K36" s="128"/>
      <c r="L36" s="128"/>
      <c r="M36" s="128"/>
      <c r="N36" s="128"/>
      <c r="O36" s="128"/>
      <c r="P36" s="128"/>
      <c r="Q36" s="128"/>
      <c r="R36" s="128"/>
      <c r="S36" s="128"/>
      <c r="T36" s="110"/>
      <c r="U36" s="110"/>
      <c r="V36" s="110"/>
      <c r="W36" s="110"/>
      <c r="X36" s="122"/>
      <c r="Y36" s="122"/>
      <c r="Z36" s="123"/>
      <c r="AA36" s="123"/>
      <c r="AB36" s="123"/>
      <c r="AC36" s="123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3"/>
      <c r="AS36" s="123"/>
      <c r="AT36" s="123"/>
      <c r="AU36" s="123"/>
      <c r="AV36" s="123"/>
      <c r="AW36" s="123"/>
    </row>
    <row r="37" spans="2:49" s="124" customFormat="1" x14ac:dyDescent="0.2">
      <c r="B37" s="139" t="s">
        <v>64</v>
      </c>
      <c r="C37" s="110"/>
      <c r="D37" s="110"/>
      <c r="E37" s="110"/>
      <c r="F37" s="110"/>
      <c r="G37" s="110"/>
      <c r="H37" s="110"/>
      <c r="I37" s="110"/>
      <c r="J37" s="110"/>
      <c r="K37" s="128"/>
      <c r="L37" s="128"/>
      <c r="M37" s="128"/>
      <c r="N37" s="128"/>
      <c r="O37" s="128"/>
      <c r="P37" s="128"/>
      <c r="Q37" s="128"/>
      <c r="R37" s="128"/>
      <c r="S37" s="128"/>
      <c r="T37" s="110"/>
      <c r="U37" s="110"/>
      <c r="V37" s="110"/>
      <c r="W37" s="110"/>
      <c r="X37" s="122"/>
      <c r="Y37" s="122"/>
      <c r="Z37" s="123"/>
      <c r="AA37" s="123"/>
      <c r="AB37" s="123"/>
      <c r="AC37" s="123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3"/>
      <c r="AS37" s="123"/>
      <c r="AT37" s="123"/>
      <c r="AU37" s="123"/>
      <c r="AV37" s="123"/>
      <c r="AW37" s="123"/>
    </row>
    <row r="38" spans="2:49" s="124" customFormat="1" x14ac:dyDescent="0.2">
      <c r="B38" s="138" t="s">
        <v>65</v>
      </c>
      <c r="C38" s="110"/>
      <c r="D38" s="110"/>
      <c r="E38" s="110"/>
      <c r="F38" s="110"/>
      <c r="G38" s="110"/>
      <c r="H38" s="110"/>
      <c r="I38" s="110"/>
      <c r="J38" s="110"/>
      <c r="K38" s="128"/>
      <c r="L38" s="128"/>
      <c r="M38" s="128"/>
      <c r="N38" s="128"/>
      <c r="O38" s="128"/>
      <c r="P38" s="128"/>
      <c r="Q38" s="128"/>
      <c r="R38" s="128"/>
      <c r="S38" s="128"/>
      <c r="T38" s="110"/>
      <c r="U38" s="110"/>
      <c r="V38" s="110"/>
      <c r="W38" s="110"/>
      <c r="X38" s="122"/>
      <c r="Y38" s="122"/>
      <c r="Z38" s="123"/>
      <c r="AA38" s="123"/>
      <c r="AB38" s="123"/>
      <c r="AC38" s="123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3"/>
      <c r="AS38" s="123"/>
      <c r="AT38" s="123"/>
      <c r="AU38" s="123"/>
      <c r="AV38" s="123"/>
      <c r="AW38" s="123"/>
    </row>
    <row r="39" spans="2:49" s="124" customFormat="1" x14ac:dyDescent="0.2">
      <c r="B39" s="139" t="s">
        <v>94</v>
      </c>
      <c r="C39" s="110"/>
      <c r="D39" s="110"/>
      <c r="E39" s="110"/>
      <c r="F39" s="110"/>
      <c r="G39" s="110"/>
      <c r="H39" s="110"/>
      <c r="I39" s="110"/>
      <c r="J39" s="110"/>
      <c r="K39" s="128"/>
      <c r="L39" s="128"/>
      <c r="M39" s="128"/>
      <c r="N39" s="128"/>
      <c r="O39" s="128"/>
      <c r="P39" s="128"/>
      <c r="Q39" s="128"/>
      <c r="R39" s="128"/>
      <c r="S39" s="128"/>
      <c r="T39" s="110"/>
      <c r="U39" s="110"/>
      <c r="V39" s="110"/>
      <c r="W39" s="110"/>
      <c r="X39" s="122"/>
      <c r="Y39" s="122"/>
      <c r="Z39" s="123"/>
      <c r="AA39" s="123"/>
      <c r="AB39" s="123"/>
      <c r="AC39" s="123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3"/>
      <c r="AS39" s="123"/>
      <c r="AT39" s="123"/>
      <c r="AU39" s="123"/>
      <c r="AV39" s="123"/>
      <c r="AW39" s="123"/>
    </row>
    <row r="40" spans="2:49" s="124" customFormat="1" x14ac:dyDescent="0.2">
      <c r="B40" s="139"/>
      <c r="C40" s="110"/>
      <c r="D40" s="110"/>
      <c r="E40" s="110"/>
      <c r="F40" s="110"/>
      <c r="G40" s="110"/>
      <c r="H40" s="110"/>
      <c r="I40" s="110"/>
      <c r="J40" s="110"/>
      <c r="K40" s="128"/>
      <c r="L40" s="128"/>
      <c r="M40" s="128"/>
      <c r="N40" s="128"/>
      <c r="O40" s="128"/>
      <c r="P40" s="128"/>
      <c r="Q40" s="128"/>
      <c r="R40" s="128"/>
      <c r="S40" s="128"/>
      <c r="T40" s="110"/>
      <c r="U40" s="110"/>
      <c r="V40" s="110"/>
      <c r="W40" s="110"/>
      <c r="X40" s="122"/>
      <c r="Y40" s="122"/>
      <c r="Z40" s="123"/>
      <c r="AA40" s="123"/>
      <c r="AB40" s="123"/>
      <c r="AC40" s="123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3"/>
      <c r="AS40" s="123"/>
      <c r="AT40" s="123"/>
      <c r="AU40" s="123"/>
      <c r="AV40" s="123"/>
      <c r="AW40" s="123"/>
    </row>
    <row r="41" spans="2:49" s="124" customFormat="1" x14ac:dyDescent="0.2">
      <c r="B41" s="140" t="s">
        <v>79</v>
      </c>
      <c r="C41" s="110"/>
      <c r="D41" s="110"/>
      <c r="E41" s="110"/>
      <c r="F41" s="110"/>
      <c r="G41" s="110"/>
      <c r="H41" s="110"/>
      <c r="I41" s="110"/>
      <c r="J41" s="110"/>
      <c r="K41" s="128"/>
      <c r="L41" s="128"/>
      <c r="M41" s="128"/>
      <c r="N41" s="128"/>
      <c r="O41" s="128"/>
      <c r="P41" s="128"/>
      <c r="Q41" s="128"/>
      <c r="R41" s="128"/>
      <c r="S41" s="128"/>
      <c r="T41" s="110"/>
      <c r="U41" s="110"/>
      <c r="V41" s="110"/>
      <c r="W41" s="110"/>
      <c r="X41" s="122"/>
      <c r="Y41" s="122"/>
      <c r="Z41" s="123"/>
      <c r="AA41" s="123"/>
      <c r="AB41" s="123"/>
      <c r="AC41" s="123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3"/>
      <c r="AS41" s="123"/>
      <c r="AT41" s="123"/>
      <c r="AU41" s="123"/>
      <c r="AV41" s="123"/>
      <c r="AW41" s="123"/>
    </row>
    <row r="42" spans="2:49" s="124" customFormat="1" x14ac:dyDescent="0.2">
      <c r="B42" s="139" t="s">
        <v>59</v>
      </c>
      <c r="C42" s="110"/>
      <c r="D42" s="110"/>
      <c r="E42" s="110"/>
      <c r="F42" s="110"/>
      <c r="G42" s="110"/>
      <c r="H42" s="110"/>
      <c r="I42" s="110"/>
      <c r="J42" s="110"/>
      <c r="K42" s="128"/>
      <c r="L42" s="128"/>
      <c r="M42" s="128"/>
      <c r="N42" s="128"/>
      <c r="O42" s="128"/>
      <c r="P42" s="128"/>
      <c r="Q42" s="128"/>
      <c r="R42" s="128"/>
      <c r="S42" s="128"/>
      <c r="T42" s="110"/>
      <c r="U42" s="110"/>
      <c r="V42" s="110"/>
      <c r="W42" s="110"/>
      <c r="X42" s="122"/>
      <c r="Y42" s="122"/>
      <c r="Z42" s="123"/>
      <c r="AA42" s="123"/>
      <c r="AB42" s="123"/>
      <c r="AC42" s="123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3"/>
      <c r="AS42" s="123"/>
      <c r="AT42" s="123"/>
      <c r="AU42" s="123"/>
      <c r="AV42" s="123"/>
      <c r="AW42" s="123"/>
    </row>
    <row r="43" spans="2:49" s="124" customFormat="1" x14ac:dyDescent="0.2">
      <c r="B43" s="139" t="s">
        <v>60</v>
      </c>
      <c r="C43" s="110"/>
      <c r="D43" s="110"/>
      <c r="E43" s="110"/>
      <c r="F43" s="110"/>
      <c r="G43" s="110"/>
      <c r="H43" s="110"/>
      <c r="I43" s="110"/>
      <c r="J43" s="110"/>
      <c r="K43" s="128"/>
      <c r="L43" s="128"/>
      <c r="M43" s="128"/>
      <c r="N43" s="128"/>
      <c r="O43" s="128"/>
      <c r="P43" s="128"/>
      <c r="Q43" s="128"/>
      <c r="R43" s="128"/>
      <c r="S43" s="128"/>
      <c r="T43" s="110"/>
      <c r="U43" s="110"/>
      <c r="V43" s="110"/>
      <c r="W43" s="110"/>
      <c r="X43" s="122"/>
      <c r="Y43" s="122"/>
      <c r="Z43" s="123"/>
      <c r="AA43" s="123"/>
      <c r="AB43" s="123"/>
      <c r="AC43" s="123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3"/>
      <c r="AS43" s="123"/>
      <c r="AT43" s="123"/>
      <c r="AU43" s="123"/>
      <c r="AV43" s="123"/>
      <c r="AW43" s="123"/>
    </row>
    <row r="44" spans="2:49" s="124" customFormat="1" x14ac:dyDescent="0.2">
      <c r="B44" s="139"/>
      <c r="C44" s="110"/>
      <c r="D44" s="110"/>
      <c r="E44" s="110"/>
      <c r="F44" s="110"/>
      <c r="G44" s="110"/>
      <c r="H44" s="110"/>
      <c r="I44" s="110"/>
      <c r="J44" s="110"/>
      <c r="K44" s="128"/>
      <c r="L44" s="128"/>
      <c r="M44" s="128"/>
      <c r="N44" s="128"/>
      <c r="O44" s="128"/>
      <c r="P44" s="128"/>
      <c r="Q44" s="128"/>
      <c r="R44" s="128"/>
      <c r="S44" s="128"/>
      <c r="T44" s="110"/>
      <c r="U44" s="110"/>
      <c r="V44" s="110"/>
      <c r="W44" s="110"/>
      <c r="X44" s="122"/>
      <c r="Y44" s="122"/>
      <c r="Z44" s="123"/>
      <c r="AA44" s="123"/>
      <c r="AB44" s="123"/>
      <c r="AC44" s="123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3"/>
      <c r="AS44" s="123"/>
      <c r="AT44" s="123"/>
      <c r="AU44" s="123"/>
      <c r="AV44" s="123"/>
      <c r="AW44" s="123"/>
    </row>
    <row r="45" spans="2:49" s="124" customFormat="1" x14ac:dyDescent="0.2">
      <c r="B45" s="140" t="s">
        <v>80</v>
      </c>
      <c r="C45" s="110"/>
      <c r="D45" s="110"/>
      <c r="E45" s="110"/>
      <c r="F45" s="110"/>
      <c r="G45" s="110"/>
      <c r="H45" s="110"/>
      <c r="I45" s="110"/>
      <c r="J45" s="110"/>
      <c r="K45" s="128"/>
      <c r="L45" s="128"/>
      <c r="M45" s="128"/>
      <c r="N45" s="128"/>
      <c r="O45" s="128"/>
      <c r="P45" s="128"/>
      <c r="Q45" s="128"/>
      <c r="R45" s="128"/>
      <c r="S45" s="128"/>
      <c r="T45" s="110"/>
      <c r="U45" s="110"/>
      <c r="V45" s="110"/>
      <c r="W45" s="110"/>
      <c r="X45" s="122"/>
      <c r="Y45" s="122"/>
      <c r="Z45" s="123"/>
      <c r="AA45" s="123"/>
      <c r="AB45" s="123"/>
      <c r="AC45" s="123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3"/>
      <c r="AS45" s="123"/>
      <c r="AT45" s="123"/>
      <c r="AU45" s="123"/>
      <c r="AV45" s="123"/>
      <c r="AW45" s="123"/>
    </row>
    <row r="46" spans="2:49" s="124" customFormat="1" x14ac:dyDescent="0.2">
      <c r="B46" s="139" t="s">
        <v>44</v>
      </c>
      <c r="C46" s="110"/>
      <c r="D46" s="110"/>
      <c r="E46" s="110"/>
      <c r="F46" s="110"/>
      <c r="G46" s="110"/>
      <c r="H46" s="110"/>
      <c r="I46" s="110"/>
      <c r="J46" s="110"/>
      <c r="K46" s="128"/>
      <c r="L46" s="128"/>
      <c r="M46" s="128"/>
      <c r="N46" s="128"/>
      <c r="O46" s="128"/>
      <c r="P46" s="128"/>
      <c r="Q46" s="128"/>
      <c r="R46" s="128"/>
      <c r="S46" s="128"/>
      <c r="T46" s="110"/>
      <c r="U46" s="110"/>
      <c r="V46" s="110"/>
      <c r="W46" s="110"/>
      <c r="X46" s="122"/>
      <c r="Y46" s="122"/>
      <c r="Z46" s="123"/>
      <c r="AA46" s="123"/>
      <c r="AB46" s="123"/>
      <c r="AC46" s="123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3"/>
      <c r="AS46" s="123"/>
      <c r="AT46" s="123"/>
      <c r="AU46" s="123"/>
      <c r="AV46" s="123"/>
      <c r="AW46" s="123"/>
    </row>
    <row r="47" spans="2:49" s="124" customFormat="1" x14ac:dyDescent="0.2">
      <c r="B47" s="141" t="s">
        <v>45</v>
      </c>
      <c r="C47" s="110"/>
      <c r="D47" s="110"/>
      <c r="E47" s="110"/>
      <c r="F47" s="110"/>
      <c r="G47" s="110"/>
      <c r="H47" s="110"/>
      <c r="I47" s="110"/>
      <c r="J47" s="110"/>
      <c r="K47" s="128"/>
      <c r="L47" s="128"/>
      <c r="M47" s="128"/>
      <c r="N47" s="128"/>
      <c r="O47" s="128"/>
      <c r="P47" s="128"/>
      <c r="Q47" s="128"/>
      <c r="R47" s="128"/>
      <c r="S47" s="128"/>
      <c r="T47" s="110"/>
      <c r="U47" s="110"/>
      <c r="V47" s="110"/>
      <c r="W47" s="110"/>
      <c r="X47" s="122"/>
      <c r="Y47" s="122"/>
      <c r="Z47" s="123"/>
      <c r="AA47" s="123"/>
      <c r="AB47" s="123"/>
      <c r="AC47" s="123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3"/>
      <c r="AS47" s="123"/>
      <c r="AT47" s="123"/>
      <c r="AU47" s="123"/>
      <c r="AV47" s="123"/>
      <c r="AW47" s="123"/>
    </row>
    <row r="48" spans="2:49" s="124" customFormat="1" x14ac:dyDescent="0.2">
      <c r="B48" s="124" t="s">
        <v>81</v>
      </c>
      <c r="C48" s="110"/>
      <c r="D48" s="110"/>
      <c r="E48" s="110"/>
      <c r="F48" s="110"/>
      <c r="G48" s="110"/>
      <c r="H48" s="110"/>
      <c r="I48" s="110"/>
      <c r="J48" s="110"/>
      <c r="K48" s="128"/>
      <c r="L48" s="128"/>
      <c r="M48" s="128"/>
      <c r="N48" s="128"/>
      <c r="O48" s="128"/>
      <c r="P48" s="128"/>
      <c r="Q48" s="128"/>
      <c r="R48" s="128"/>
      <c r="S48" s="128"/>
      <c r="T48" s="110"/>
      <c r="U48" s="110"/>
      <c r="V48" s="110"/>
      <c r="W48" s="110"/>
      <c r="X48" s="122"/>
      <c r="Y48" s="122"/>
      <c r="Z48" s="123"/>
      <c r="AA48" s="123"/>
      <c r="AB48" s="123"/>
      <c r="AC48" s="123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3"/>
      <c r="AS48" s="123"/>
      <c r="AT48" s="123"/>
      <c r="AU48" s="123"/>
      <c r="AV48" s="123"/>
      <c r="AW48" s="123"/>
    </row>
    <row r="49" spans="2:49" s="124" customFormat="1" x14ac:dyDescent="0.2">
      <c r="B49" s="141" t="s">
        <v>82</v>
      </c>
      <c r="C49" s="110"/>
      <c r="D49" s="110"/>
      <c r="E49" s="110"/>
      <c r="F49" s="110"/>
      <c r="G49" s="110"/>
      <c r="H49" s="110"/>
      <c r="I49" s="110"/>
      <c r="J49" s="110"/>
      <c r="K49" s="128"/>
      <c r="L49" s="128"/>
      <c r="M49" s="128"/>
      <c r="N49" s="128"/>
      <c r="O49" s="128"/>
      <c r="P49" s="128"/>
      <c r="Q49" s="128"/>
      <c r="R49" s="128"/>
      <c r="S49" s="128"/>
      <c r="T49" s="110"/>
      <c r="U49" s="110"/>
      <c r="V49" s="110"/>
      <c r="W49" s="110"/>
      <c r="X49" s="122"/>
      <c r="Y49" s="122"/>
      <c r="Z49" s="123"/>
      <c r="AA49" s="123"/>
      <c r="AB49" s="123"/>
      <c r="AC49" s="123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3"/>
      <c r="AS49" s="123"/>
      <c r="AT49" s="123"/>
      <c r="AU49" s="123"/>
      <c r="AV49" s="123"/>
      <c r="AW49" s="123"/>
    </row>
    <row r="50" spans="2:49" s="124" customFormat="1" x14ac:dyDescent="0.2">
      <c r="C50" s="110"/>
      <c r="D50" s="110"/>
      <c r="E50" s="110"/>
      <c r="F50" s="110"/>
      <c r="G50" s="110"/>
      <c r="H50" s="110"/>
      <c r="I50" s="110"/>
      <c r="J50" s="110"/>
      <c r="K50" s="128"/>
      <c r="L50" s="128"/>
      <c r="M50" s="128"/>
      <c r="N50" s="128"/>
      <c r="O50" s="128"/>
      <c r="P50" s="128"/>
      <c r="Q50" s="128"/>
      <c r="R50" s="128"/>
      <c r="S50" s="128"/>
      <c r="T50" s="110"/>
      <c r="U50" s="110"/>
      <c r="V50" s="110"/>
      <c r="W50" s="110"/>
      <c r="X50" s="122"/>
      <c r="Y50" s="122"/>
      <c r="Z50" s="123"/>
      <c r="AA50" s="123"/>
      <c r="AB50" s="123"/>
      <c r="AC50" s="123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3"/>
      <c r="AS50" s="123"/>
      <c r="AT50" s="123"/>
      <c r="AU50" s="123"/>
      <c r="AV50" s="123"/>
      <c r="AW50" s="123"/>
    </row>
    <row r="51" spans="2:49" s="124" customFormat="1" ht="15" x14ac:dyDescent="0.25">
      <c r="B51" s="131" t="s">
        <v>61</v>
      </c>
      <c r="C51" s="110"/>
      <c r="D51" s="110"/>
      <c r="E51" s="110"/>
      <c r="F51" s="110"/>
      <c r="G51" s="110"/>
      <c r="H51" s="110"/>
      <c r="I51" s="110"/>
      <c r="J51" s="110"/>
      <c r="K51" s="128"/>
      <c r="L51" s="128"/>
      <c r="M51" s="128"/>
      <c r="N51" s="128"/>
      <c r="O51" s="128"/>
      <c r="P51" s="128"/>
      <c r="Q51" s="128"/>
      <c r="R51" s="128"/>
      <c r="S51" s="128"/>
      <c r="T51" s="110"/>
      <c r="U51" s="110"/>
      <c r="V51" s="110"/>
      <c r="W51" s="110"/>
      <c r="X51" s="122"/>
      <c r="Y51" s="122"/>
      <c r="Z51" s="123"/>
      <c r="AA51" s="123"/>
      <c r="AB51" s="123"/>
      <c r="AC51" s="123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3"/>
      <c r="AS51" s="123"/>
      <c r="AT51" s="123"/>
      <c r="AU51" s="123"/>
      <c r="AV51" s="123"/>
      <c r="AW51" s="123"/>
    </row>
    <row r="52" spans="2:49" s="124" customFormat="1" x14ac:dyDescent="0.2">
      <c r="B52" s="110" t="s">
        <v>83</v>
      </c>
      <c r="C52" s="110"/>
      <c r="D52" s="110"/>
      <c r="E52" s="110"/>
      <c r="F52" s="110"/>
      <c r="G52" s="110"/>
      <c r="H52" s="110"/>
      <c r="I52" s="110"/>
      <c r="J52" s="110"/>
      <c r="K52" s="128"/>
      <c r="L52" s="128"/>
      <c r="M52" s="128"/>
      <c r="N52" s="128"/>
      <c r="O52" s="128"/>
      <c r="P52" s="128"/>
      <c r="Q52" s="128"/>
      <c r="R52" s="128"/>
      <c r="S52" s="128"/>
      <c r="T52" s="110"/>
      <c r="U52" s="110"/>
      <c r="V52" s="110"/>
      <c r="W52" s="110"/>
      <c r="X52" s="122"/>
      <c r="Y52" s="122"/>
      <c r="Z52" s="123"/>
      <c r="AA52" s="123"/>
      <c r="AB52" s="123"/>
      <c r="AC52" s="123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3"/>
      <c r="AS52" s="123"/>
      <c r="AT52" s="123"/>
      <c r="AU52" s="123"/>
      <c r="AV52" s="123"/>
      <c r="AW52" s="123"/>
    </row>
    <row r="53" spans="2:49" s="124" customFormat="1" x14ac:dyDescent="0.2">
      <c r="C53" s="110"/>
      <c r="D53" s="110"/>
      <c r="E53" s="110"/>
      <c r="F53" s="110"/>
      <c r="G53" s="110"/>
      <c r="H53" s="110"/>
      <c r="I53" s="110"/>
      <c r="J53" s="110"/>
      <c r="K53" s="128"/>
      <c r="L53" s="128"/>
      <c r="M53" s="128"/>
      <c r="N53" s="128"/>
      <c r="O53" s="128"/>
      <c r="P53" s="128"/>
      <c r="Q53" s="128"/>
      <c r="R53" s="128"/>
      <c r="S53" s="128"/>
      <c r="T53" s="110"/>
      <c r="U53" s="110"/>
      <c r="V53" s="110"/>
      <c r="W53" s="110"/>
      <c r="X53" s="122"/>
      <c r="Y53" s="122"/>
      <c r="Z53" s="123"/>
      <c r="AA53" s="123"/>
      <c r="AB53" s="123"/>
      <c r="AC53" s="123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3"/>
      <c r="AS53" s="123"/>
      <c r="AT53" s="123"/>
      <c r="AU53" s="123"/>
      <c r="AV53" s="123"/>
      <c r="AW53" s="123"/>
    </row>
    <row r="54" spans="2:49" s="124" customFormat="1" ht="15" x14ac:dyDescent="0.25">
      <c r="B54" s="131" t="s">
        <v>46</v>
      </c>
      <c r="C54" s="142"/>
      <c r="D54" s="110"/>
      <c r="E54" s="110"/>
      <c r="F54" s="110"/>
      <c r="G54" s="110"/>
      <c r="H54" s="110"/>
      <c r="I54" s="110"/>
      <c r="J54" s="110"/>
      <c r="K54" s="128"/>
      <c r="L54" s="128"/>
      <c r="M54" s="128"/>
      <c r="N54" s="128"/>
      <c r="O54" s="128"/>
      <c r="P54" s="128"/>
      <c r="Q54" s="110"/>
      <c r="R54" s="128"/>
      <c r="S54" s="128"/>
      <c r="T54" s="128"/>
      <c r="U54" s="128"/>
      <c r="V54" s="128"/>
      <c r="W54" s="128"/>
      <c r="AC54" s="136"/>
      <c r="AD54" s="136"/>
      <c r="AE54" s="136"/>
      <c r="AF54" s="136"/>
      <c r="AG54" s="122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</row>
    <row r="55" spans="2:49" s="124" customFormat="1" x14ac:dyDescent="0.2">
      <c r="B55" s="128" t="s">
        <v>84</v>
      </c>
      <c r="C55" s="142"/>
      <c r="D55" s="110"/>
      <c r="E55" s="110"/>
      <c r="F55" s="110"/>
      <c r="G55" s="110"/>
      <c r="H55" s="110"/>
      <c r="I55" s="110"/>
      <c r="J55" s="110"/>
      <c r="K55" s="128"/>
      <c r="L55" s="128"/>
      <c r="M55" s="128"/>
      <c r="N55" s="128"/>
      <c r="O55" s="128"/>
      <c r="P55" s="128"/>
      <c r="Q55" s="110"/>
      <c r="R55" s="128"/>
      <c r="S55" s="128"/>
      <c r="T55" s="128"/>
      <c r="U55" s="128"/>
      <c r="V55" s="128"/>
      <c r="W55" s="128"/>
      <c r="AC55" s="136"/>
      <c r="AD55" s="136"/>
      <c r="AE55" s="136"/>
      <c r="AF55" s="136"/>
      <c r="AG55" s="122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</row>
    <row r="56" spans="2:49" s="124" customFormat="1" x14ac:dyDescent="0.2">
      <c r="B56" s="110"/>
      <c r="C56" s="110"/>
      <c r="D56" s="110"/>
      <c r="E56" s="110"/>
      <c r="F56" s="110"/>
      <c r="G56" s="110"/>
      <c r="H56" s="110"/>
      <c r="I56" s="110"/>
      <c r="J56" s="110"/>
      <c r="K56" s="128"/>
      <c r="L56" s="128"/>
      <c r="M56" s="128"/>
      <c r="N56" s="128"/>
      <c r="O56" s="128"/>
      <c r="P56" s="128"/>
      <c r="Q56" s="110"/>
      <c r="R56" s="128"/>
      <c r="S56" s="128"/>
      <c r="T56" s="128"/>
      <c r="U56" s="128"/>
      <c r="V56" s="128"/>
      <c r="W56" s="128"/>
      <c r="AC56" s="136"/>
      <c r="AD56" s="136"/>
      <c r="AE56" s="136"/>
      <c r="AF56" s="136"/>
      <c r="AG56" s="122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</row>
    <row r="57" spans="2:49" s="124" customFormat="1" ht="15" x14ac:dyDescent="0.25">
      <c r="B57" s="131" t="s">
        <v>62</v>
      </c>
      <c r="C57" s="110"/>
      <c r="D57" s="110"/>
      <c r="E57" s="110"/>
      <c r="F57" s="110"/>
      <c r="G57" s="110"/>
      <c r="H57" s="110"/>
      <c r="I57" s="110"/>
      <c r="J57" s="110"/>
      <c r="K57" s="128"/>
      <c r="L57" s="128"/>
      <c r="M57" s="128"/>
      <c r="N57" s="128"/>
      <c r="O57" s="128"/>
      <c r="P57" s="128"/>
      <c r="Q57" s="110"/>
      <c r="R57" s="128"/>
      <c r="S57" s="128"/>
      <c r="T57" s="128"/>
      <c r="U57" s="128"/>
      <c r="V57" s="128"/>
      <c r="W57" s="128"/>
      <c r="AC57" s="136"/>
      <c r="AD57" s="136"/>
      <c r="AE57" s="136"/>
      <c r="AF57" s="136"/>
      <c r="AG57" s="122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</row>
    <row r="58" spans="2:49" s="124" customFormat="1" x14ac:dyDescent="0.2">
      <c r="B58" s="110" t="s">
        <v>63</v>
      </c>
      <c r="C58" s="110"/>
      <c r="D58" s="110"/>
      <c r="E58" s="110"/>
      <c r="F58" s="110"/>
      <c r="G58" s="110"/>
      <c r="H58" s="110"/>
      <c r="I58" s="110"/>
      <c r="J58" s="110"/>
      <c r="K58" s="128"/>
      <c r="L58" s="128"/>
      <c r="M58" s="128"/>
      <c r="N58" s="128"/>
      <c r="O58" s="128"/>
      <c r="P58" s="128"/>
      <c r="Q58" s="110"/>
      <c r="R58" s="128"/>
      <c r="S58" s="128"/>
      <c r="T58" s="128"/>
      <c r="U58" s="128"/>
      <c r="V58" s="128"/>
      <c r="W58" s="128"/>
      <c r="AC58" s="136"/>
      <c r="AD58" s="136"/>
      <c r="AE58" s="136"/>
      <c r="AF58" s="136"/>
      <c r="AG58" s="122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</row>
    <row r="59" spans="2:49" s="124" customFormat="1" x14ac:dyDescent="0.2">
      <c r="B59" s="110"/>
      <c r="C59" s="110"/>
      <c r="D59" s="110"/>
      <c r="E59" s="110"/>
      <c r="F59" s="110"/>
      <c r="G59" s="110"/>
      <c r="H59" s="110"/>
      <c r="I59" s="110"/>
      <c r="J59" s="110"/>
      <c r="K59" s="128"/>
      <c r="L59" s="128"/>
      <c r="M59" s="128"/>
      <c r="N59" s="128"/>
      <c r="O59" s="128"/>
      <c r="P59" s="128"/>
      <c r="Q59" s="110"/>
      <c r="R59" s="128"/>
      <c r="S59" s="128"/>
      <c r="T59" s="128"/>
      <c r="U59" s="128"/>
      <c r="V59" s="128"/>
      <c r="W59" s="128"/>
      <c r="AC59" s="136"/>
      <c r="AD59" s="136"/>
      <c r="AE59" s="136"/>
      <c r="AF59" s="136"/>
      <c r="AG59" s="122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</row>
    <row r="60" spans="2:49" s="124" customFormat="1" ht="15" x14ac:dyDescent="0.25">
      <c r="B60" s="132" t="s">
        <v>47</v>
      </c>
      <c r="C60" s="110"/>
      <c r="D60" s="110"/>
      <c r="E60" s="110"/>
      <c r="F60" s="110"/>
      <c r="G60" s="110"/>
      <c r="H60" s="110"/>
      <c r="I60" s="110"/>
      <c r="J60" s="110"/>
      <c r="K60" s="128"/>
      <c r="L60" s="128"/>
      <c r="M60" s="128"/>
      <c r="N60" s="128"/>
      <c r="O60" s="128"/>
      <c r="P60" s="128"/>
      <c r="Q60" s="110"/>
      <c r="R60" s="128"/>
      <c r="S60" s="128"/>
      <c r="T60" s="128"/>
      <c r="U60" s="128"/>
      <c r="V60" s="128"/>
      <c r="W60" s="128"/>
      <c r="AC60" s="136"/>
      <c r="AD60" s="136"/>
      <c r="AE60" s="136"/>
      <c r="AF60" s="136"/>
      <c r="AG60" s="122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</row>
    <row r="61" spans="2:49" s="124" customFormat="1" x14ac:dyDescent="0.2">
      <c r="B61" s="133" t="s">
        <v>71</v>
      </c>
      <c r="C61" s="110"/>
      <c r="D61" s="110"/>
      <c r="E61" s="110"/>
      <c r="F61" s="143"/>
      <c r="G61" s="110"/>
      <c r="H61" s="110"/>
      <c r="I61" s="127" t="s">
        <v>85</v>
      </c>
      <c r="J61" s="110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AC61" s="136"/>
      <c r="AD61" s="136"/>
      <c r="AE61" s="136"/>
      <c r="AF61" s="136"/>
      <c r="AG61" s="122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</row>
    <row r="62" spans="2:49" s="124" customFormat="1" x14ac:dyDescent="0.2">
      <c r="B62" s="139"/>
      <c r="C62" s="110"/>
      <c r="D62" s="110"/>
      <c r="E62" s="110"/>
      <c r="F62" s="110"/>
      <c r="G62" s="110"/>
      <c r="H62" s="110"/>
      <c r="I62" s="127"/>
      <c r="J62" s="110"/>
      <c r="K62" s="110"/>
      <c r="L62" s="110"/>
      <c r="M62" s="110"/>
      <c r="N62" s="110"/>
      <c r="O62" s="110"/>
      <c r="P62" s="110"/>
      <c r="Q62" s="128"/>
      <c r="R62" s="128"/>
      <c r="S62" s="128"/>
      <c r="T62" s="128"/>
      <c r="U62" s="128"/>
      <c r="V62" s="128"/>
      <c r="W62" s="128"/>
      <c r="X62" s="136"/>
      <c r="Y62" s="136"/>
      <c r="Z62" s="136"/>
      <c r="AA62" s="136"/>
      <c r="AB62" s="136"/>
      <c r="AC62" s="136"/>
      <c r="AD62" s="136"/>
      <c r="AE62" s="136"/>
      <c r="AF62" s="136"/>
      <c r="AG62" s="122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</row>
    <row r="63" spans="2:49" s="124" customFormat="1" x14ac:dyDescent="0.2">
      <c r="B63" s="139"/>
      <c r="C63" s="144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28"/>
      <c r="R63" s="128"/>
      <c r="S63" s="128"/>
      <c r="T63" s="128"/>
      <c r="U63" s="128"/>
      <c r="V63" s="128"/>
      <c r="W63" s="128"/>
      <c r="X63" s="136"/>
      <c r="Y63" s="136"/>
      <c r="Z63" s="136"/>
      <c r="AA63" s="136"/>
      <c r="AB63" s="136"/>
      <c r="AC63" s="136"/>
      <c r="AD63" s="136"/>
      <c r="AE63" s="136"/>
      <c r="AF63" s="136"/>
      <c r="AG63" s="122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</row>
    <row r="64" spans="2:49" s="124" customFormat="1" x14ac:dyDescent="0.2">
      <c r="B64" s="139"/>
      <c r="C64" s="144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28"/>
      <c r="R64" s="128"/>
      <c r="S64" s="128"/>
      <c r="T64" s="128"/>
      <c r="U64" s="128"/>
      <c r="V64" s="128"/>
      <c r="W64" s="128"/>
      <c r="X64" s="136"/>
      <c r="Y64" s="136"/>
      <c r="Z64" s="136"/>
      <c r="AA64" s="136"/>
      <c r="AB64" s="136"/>
      <c r="AC64" s="136"/>
      <c r="AD64" s="136"/>
      <c r="AE64" s="136"/>
      <c r="AF64" s="136"/>
      <c r="AG64" s="122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</row>
    <row r="65" spans="2:54" s="124" customFormat="1" x14ac:dyDescent="0.2">
      <c r="B65" s="138"/>
      <c r="C65" s="144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28"/>
      <c r="R65" s="128"/>
      <c r="S65" s="128"/>
      <c r="T65" s="128"/>
      <c r="U65" s="128"/>
      <c r="V65" s="128"/>
      <c r="W65" s="128"/>
      <c r="X65" s="136"/>
      <c r="Y65" s="136"/>
      <c r="Z65" s="136"/>
      <c r="AA65" s="136"/>
      <c r="AB65" s="136"/>
      <c r="AC65" s="136"/>
      <c r="AD65" s="136"/>
      <c r="AE65" s="136"/>
      <c r="AF65" s="136"/>
      <c r="AG65" s="122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</row>
    <row r="66" spans="2:54" s="124" customFormat="1" x14ac:dyDescent="0.2">
      <c r="C66" s="144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28"/>
      <c r="R66" s="128"/>
      <c r="S66" s="128"/>
      <c r="T66" s="128"/>
      <c r="U66" s="128"/>
      <c r="V66" s="128"/>
      <c r="W66" s="128"/>
      <c r="X66" s="136"/>
      <c r="Y66" s="136"/>
      <c r="Z66" s="136"/>
      <c r="AA66" s="136"/>
      <c r="AB66" s="136"/>
      <c r="AC66" s="136"/>
      <c r="AD66" s="136"/>
      <c r="AE66" s="136"/>
      <c r="AF66" s="136"/>
      <c r="AG66" s="122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</row>
    <row r="67" spans="2:54" s="124" customFormat="1" x14ac:dyDescent="0.2">
      <c r="C67" s="144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</row>
    <row r="68" spans="2:54" s="124" customFormat="1" x14ac:dyDescent="0.2">
      <c r="C68" s="144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28"/>
      <c r="R68" s="128"/>
      <c r="S68" s="128"/>
      <c r="T68" s="128"/>
      <c r="U68" s="128"/>
      <c r="V68" s="128"/>
      <c r="W68" s="128"/>
      <c r="X68" s="136"/>
      <c r="Y68" s="136"/>
      <c r="Z68" s="136"/>
      <c r="AA68" s="136"/>
      <c r="AB68" s="136"/>
      <c r="AC68" s="136"/>
      <c r="AD68" s="136"/>
      <c r="AE68" s="136"/>
      <c r="AF68" s="136"/>
      <c r="AG68" s="122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</row>
    <row r="69" spans="2:54" s="124" customFormat="1" x14ac:dyDescent="0.2">
      <c r="C69" s="144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28"/>
      <c r="R69" s="128"/>
      <c r="S69" s="128"/>
      <c r="T69" s="128"/>
      <c r="U69" s="128"/>
      <c r="V69" s="128"/>
      <c r="W69" s="128"/>
      <c r="X69" s="136"/>
      <c r="Y69" s="136"/>
      <c r="Z69" s="136"/>
      <c r="AA69" s="136"/>
      <c r="AB69" s="136"/>
      <c r="AC69" s="136"/>
      <c r="AD69" s="136"/>
      <c r="AE69" s="136"/>
      <c r="AF69" s="136"/>
      <c r="AG69" s="122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</row>
    <row r="70" spans="2:54" s="124" customFormat="1" x14ac:dyDescent="0.2">
      <c r="D70" s="110"/>
      <c r="E70" s="110"/>
      <c r="F70" s="110"/>
      <c r="G70" s="110"/>
      <c r="H70" s="110"/>
      <c r="I70" s="110"/>
      <c r="J70" s="110"/>
      <c r="K70" s="128"/>
      <c r="L70" s="128"/>
      <c r="M70" s="128"/>
      <c r="N70" s="128"/>
      <c r="O70" s="128"/>
      <c r="P70" s="128"/>
      <c r="S70" s="128"/>
      <c r="T70" s="128"/>
      <c r="U70" s="128"/>
      <c r="V70" s="128"/>
      <c r="W70" s="128"/>
      <c r="X70" s="136"/>
      <c r="Y70" s="136"/>
      <c r="Z70" s="136"/>
      <c r="AA70" s="136"/>
      <c r="AB70" s="136"/>
      <c r="AC70" s="136"/>
      <c r="AD70" s="136"/>
      <c r="AE70" s="136"/>
      <c r="AF70" s="136"/>
      <c r="AG70" s="122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</row>
    <row r="71" spans="2:54" s="124" customFormat="1" x14ac:dyDescent="0.2">
      <c r="B71" s="123"/>
      <c r="D71" s="110"/>
      <c r="E71" s="110"/>
      <c r="F71" s="110"/>
      <c r="G71" s="110"/>
      <c r="H71" s="110"/>
      <c r="I71" s="110"/>
      <c r="J71" s="110"/>
      <c r="K71" s="145"/>
      <c r="L71" s="145"/>
      <c r="M71" s="145"/>
      <c r="N71" s="145"/>
      <c r="O71" s="145"/>
      <c r="P71" s="145"/>
      <c r="T71" s="146"/>
      <c r="V71" s="146"/>
      <c r="W71" s="147"/>
      <c r="X71" s="147"/>
      <c r="Y71" s="136"/>
      <c r="Z71" s="136"/>
      <c r="AA71" s="136"/>
      <c r="AB71" s="136"/>
      <c r="AC71" s="136"/>
      <c r="AD71" s="136"/>
      <c r="AE71" s="136"/>
      <c r="AF71" s="136"/>
      <c r="AG71" s="122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</row>
    <row r="72" spans="2:54" s="124" customFormat="1" x14ac:dyDescent="0.2">
      <c r="B72" s="110"/>
      <c r="D72" s="110"/>
      <c r="E72" s="110"/>
      <c r="F72" s="110"/>
      <c r="G72" s="110"/>
      <c r="H72" s="110"/>
      <c r="I72" s="110"/>
      <c r="J72" s="110"/>
      <c r="K72" s="145"/>
      <c r="L72" s="145"/>
      <c r="M72" s="145"/>
      <c r="N72" s="145"/>
      <c r="O72" s="145"/>
      <c r="P72" s="145"/>
      <c r="T72" s="146"/>
      <c r="V72" s="14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22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</row>
    <row r="73" spans="2:54" s="124" customFormat="1" x14ac:dyDescent="0.2">
      <c r="D73" s="148"/>
      <c r="E73" s="148"/>
      <c r="F73" s="148"/>
      <c r="G73" s="148"/>
      <c r="H73" s="148"/>
      <c r="I73" s="110"/>
      <c r="J73" s="110"/>
      <c r="K73" s="145"/>
      <c r="L73" s="145"/>
      <c r="M73" s="145"/>
      <c r="N73" s="145"/>
      <c r="O73" s="145"/>
      <c r="P73" s="145"/>
      <c r="T73" s="146"/>
      <c r="V73" s="146"/>
      <c r="W73" s="145"/>
      <c r="X73" s="145"/>
      <c r="Y73" s="145"/>
      <c r="Z73" s="136"/>
      <c r="AA73" s="136"/>
      <c r="AB73" s="136"/>
      <c r="AC73" s="136"/>
      <c r="AD73" s="136"/>
      <c r="AE73" s="136"/>
      <c r="AF73" s="136"/>
      <c r="AG73" s="122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</row>
    <row r="74" spans="2:54" s="124" customFormat="1" x14ac:dyDescent="0.2">
      <c r="B74" s="123"/>
      <c r="D74" s="148"/>
      <c r="E74" s="148"/>
      <c r="F74" s="148"/>
      <c r="G74" s="148"/>
      <c r="H74" s="110"/>
      <c r="I74" s="110"/>
      <c r="J74" s="110"/>
      <c r="K74" s="145"/>
      <c r="L74" s="145"/>
      <c r="M74" s="145"/>
      <c r="N74" s="145"/>
      <c r="O74" s="145"/>
      <c r="P74" s="145"/>
      <c r="T74" s="146"/>
      <c r="V74" s="146"/>
      <c r="W74" s="145"/>
      <c r="X74" s="145"/>
      <c r="Y74" s="145"/>
      <c r="Z74" s="136"/>
      <c r="AA74" s="136"/>
      <c r="AB74" s="136"/>
      <c r="AC74" s="136"/>
      <c r="AD74" s="136"/>
      <c r="AE74" s="136"/>
      <c r="AF74" s="136"/>
      <c r="AG74" s="122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</row>
    <row r="75" spans="2:54" s="124" customFormat="1" x14ac:dyDescent="0.2">
      <c r="B75" s="122"/>
      <c r="C75" s="110"/>
      <c r="D75" s="148"/>
      <c r="E75" s="148"/>
      <c r="F75" s="148"/>
      <c r="G75" s="148"/>
      <c r="H75" s="110"/>
      <c r="I75" s="110"/>
      <c r="J75" s="110"/>
      <c r="K75" s="145"/>
      <c r="L75" s="145"/>
      <c r="M75" s="145"/>
      <c r="N75" s="145"/>
      <c r="O75" s="145"/>
      <c r="P75" s="145"/>
      <c r="T75" s="146"/>
      <c r="V75" s="146"/>
      <c r="W75" s="145"/>
      <c r="X75" s="145"/>
      <c r="Y75" s="145"/>
      <c r="Z75" s="136"/>
      <c r="AA75" s="136"/>
      <c r="AB75" s="136"/>
      <c r="AC75" s="136"/>
      <c r="AD75" s="136"/>
      <c r="AE75" s="136"/>
      <c r="AF75" s="136"/>
      <c r="AG75" s="122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</row>
    <row r="76" spans="2:54" s="124" customFormat="1" x14ac:dyDescent="0.2">
      <c r="B76" s="136"/>
      <c r="C76" s="110"/>
      <c r="D76" s="148"/>
      <c r="E76" s="148"/>
      <c r="F76" s="148"/>
      <c r="G76" s="148"/>
      <c r="H76" s="110"/>
      <c r="I76" s="110"/>
      <c r="J76" s="110"/>
      <c r="K76" s="145"/>
      <c r="L76" s="145"/>
      <c r="M76" s="145"/>
      <c r="N76" s="145"/>
      <c r="O76" s="145"/>
      <c r="P76" s="145"/>
      <c r="T76" s="146"/>
      <c r="V76" s="146"/>
      <c r="W76" s="145"/>
      <c r="X76" s="145"/>
      <c r="Y76" s="145"/>
      <c r="Z76" s="136"/>
      <c r="AA76" s="136"/>
      <c r="AB76" s="136"/>
      <c r="AC76" s="136"/>
      <c r="AD76" s="136"/>
      <c r="AE76" s="136"/>
      <c r="AF76" s="136"/>
      <c r="AG76" s="122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</row>
    <row r="77" spans="2:54" s="124" customFormat="1" x14ac:dyDescent="0.2">
      <c r="B77" s="136"/>
      <c r="C77" s="110"/>
      <c r="D77" s="148"/>
      <c r="E77" s="148"/>
      <c r="F77" s="148"/>
      <c r="G77" s="148"/>
      <c r="H77" s="110"/>
      <c r="I77" s="110"/>
      <c r="J77" s="110"/>
      <c r="K77" s="145"/>
      <c r="L77" s="145"/>
      <c r="M77" s="145"/>
      <c r="N77" s="145"/>
      <c r="O77" s="145"/>
      <c r="P77" s="145"/>
      <c r="T77" s="146"/>
      <c r="V77" s="146"/>
      <c r="W77" s="145"/>
      <c r="X77" s="145"/>
      <c r="Y77" s="145"/>
      <c r="Z77" s="136"/>
      <c r="AA77" s="136"/>
      <c r="AB77" s="136"/>
      <c r="AC77" s="136"/>
      <c r="AD77" s="136"/>
      <c r="AE77" s="136"/>
      <c r="AF77" s="136"/>
      <c r="AG77" s="122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</row>
    <row r="78" spans="2:54" s="124" customFormat="1" ht="15" x14ac:dyDescent="0.25">
      <c r="B78" s="132"/>
      <c r="C78" s="110"/>
      <c r="D78" s="148"/>
      <c r="E78" s="148"/>
      <c r="F78" s="148"/>
      <c r="G78" s="148"/>
      <c r="H78" s="110"/>
      <c r="I78" s="110"/>
      <c r="J78" s="110"/>
      <c r="K78" s="145"/>
      <c r="L78" s="145"/>
      <c r="M78" s="145"/>
      <c r="N78" s="145"/>
      <c r="O78" s="145"/>
      <c r="P78" s="145"/>
      <c r="T78" s="146"/>
      <c r="V78" s="146"/>
      <c r="W78" s="145"/>
      <c r="X78" s="145"/>
      <c r="Y78" s="145"/>
      <c r="Z78" s="136"/>
      <c r="AA78" s="136"/>
      <c r="AB78" s="136"/>
      <c r="AC78" s="136"/>
      <c r="AD78" s="136"/>
      <c r="AE78" s="136"/>
      <c r="AF78" s="136"/>
      <c r="AG78" s="122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</row>
    <row r="79" spans="2:54" s="124" customFormat="1" ht="15" x14ac:dyDescent="0.25">
      <c r="B79" s="132"/>
      <c r="C79" s="122"/>
      <c r="D79" s="122"/>
      <c r="E79" s="122"/>
      <c r="F79" s="122"/>
      <c r="G79" s="122"/>
      <c r="H79" s="149"/>
      <c r="I79" s="150"/>
      <c r="J79" s="149"/>
      <c r="K79" s="145"/>
      <c r="L79" s="145"/>
      <c r="M79" s="145"/>
      <c r="N79" s="145"/>
      <c r="O79" s="145"/>
      <c r="P79" s="145"/>
      <c r="T79" s="146"/>
      <c r="V79" s="146"/>
      <c r="W79" s="145"/>
      <c r="X79" s="145"/>
      <c r="Y79" s="145"/>
      <c r="Z79" s="136"/>
      <c r="AA79" s="136"/>
      <c r="AB79" s="133"/>
      <c r="AC79" s="136"/>
      <c r="AD79" s="136"/>
      <c r="AE79" s="136"/>
      <c r="AF79" s="136"/>
      <c r="AG79" s="122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</row>
    <row r="80" spans="2:54" s="124" customFormat="1" ht="15" x14ac:dyDescent="0.25">
      <c r="B80" s="132"/>
      <c r="C80" s="136"/>
      <c r="D80" s="136"/>
      <c r="E80" s="136"/>
      <c r="F80" s="136"/>
      <c r="G80" s="136"/>
      <c r="H80" s="145"/>
      <c r="I80" s="146"/>
      <c r="J80" s="145"/>
      <c r="K80" s="145"/>
      <c r="L80" s="145"/>
      <c r="M80" s="145"/>
      <c r="N80" s="145"/>
      <c r="O80" s="145"/>
      <c r="P80" s="145"/>
      <c r="T80" s="146"/>
      <c r="V80" s="146"/>
      <c r="W80" s="145"/>
      <c r="X80" s="145"/>
      <c r="Y80" s="145"/>
      <c r="Z80" s="136"/>
      <c r="AA80" s="136"/>
      <c r="AB80" s="133"/>
      <c r="AC80" s="136"/>
      <c r="AD80" s="136"/>
      <c r="AE80" s="136"/>
      <c r="AF80" s="136"/>
      <c r="AG80" s="122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</row>
    <row r="81" spans="2:43" s="124" customFormat="1" ht="15" x14ac:dyDescent="0.25">
      <c r="B81" s="132"/>
      <c r="C81" s="136"/>
      <c r="D81" s="136"/>
      <c r="E81" s="136"/>
      <c r="F81" s="136"/>
      <c r="G81" s="136"/>
      <c r="H81" s="145"/>
      <c r="I81" s="146"/>
      <c r="J81" s="145"/>
      <c r="K81" s="145"/>
      <c r="L81" s="145"/>
      <c r="M81" s="145"/>
      <c r="N81" s="145"/>
      <c r="O81" s="145"/>
      <c r="P81" s="145"/>
      <c r="T81" s="146"/>
      <c r="V81" s="146"/>
      <c r="W81" s="145"/>
      <c r="X81" s="145"/>
      <c r="Y81" s="145"/>
      <c r="Z81" s="136"/>
      <c r="AA81" s="136"/>
      <c r="AB81" s="133"/>
      <c r="AC81" s="136"/>
      <c r="AD81" s="136"/>
      <c r="AE81" s="136"/>
      <c r="AF81" s="136"/>
      <c r="AG81" s="122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</row>
    <row r="82" spans="2:43" s="124" customFormat="1" x14ac:dyDescent="0.2">
      <c r="B82" s="136"/>
      <c r="C82" s="136"/>
      <c r="D82" s="136"/>
      <c r="E82" s="136"/>
      <c r="F82" s="136"/>
      <c r="G82" s="136"/>
      <c r="H82" s="145"/>
      <c r="I82" s="146"/>
      <c r="J82" s="145"/>
      <c r="K82" s="145"/>
      <c r="L82" s="145"/>
      <c r="M82" s="145"/>
      <c r="N82" s="145"/>
      <c r="O82" s="145"/>
      <c r="P82" s="145"/>
      <c r="T82" s="146"/>
      <c r="V82" s="146"/>
      <c r="W82" s="145"/>
      <c r="X82" s="145"/>
      <c r="Y82" s="145"/>
      <c r="Z82" s="136"/>
      <c r="AA82" s="136"/>
      <c r="AB82" s="136"/>
      <c r="AC82" s="136"/>
      <c r="AD82" s="136"/>
      <c r="AE82" s="136"/>
      <c r="AF82" s="136"/>
      <c r="AG82" s="122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</row>
    <row r="83" spans="2:43" s="124" customFormat="1" x14ac:dyDescent="0.2">
      <c r="C83" s="136"/>
      <c r="D83" s="136"/>
      <c r="E83" s="136"/>
      <c r="F83" s="136"/>
      <c r="G83" s="136"/>
      <c r="H83" s="145"/>
      <c r="I83" s="146"/>
      <c r="J83" s="145"/>
      <c r="K83" s="145"/>
      <c r="L83" s="145"/>
      <c r="M83" s="145"/>
      <c r="N83" s="145"/>
      <c r="O83" s="145"/>
      <c r="P83" s="145"/>
      <c r="T83" s="146"/>
      <c r="V83" s="146"/>
      <c r="W83" s="145"/>
      <c r="X83" s="145"/>
      <c r="Y83" s="145"/>
      <c r="Z83" s="136"/>
      <c r="AA83" s="136"/>
      <c r="AB83" s="136"/>
      <c r="AC83" s="136"/>
      <c r="AD83" s="136"/>
      <c r="AE83" s="136"/>
      <c r="AF83" s="136"/>
      <c r="AG83" s="122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</row>
    <row r="84" spans="2:43" s="124" customFormat="1" x14ac:dyDescent="0.2">
      <c r="C84" s="136"/>
      <c r="D84" s="136"/>
      <c r="E84" s="136"/>
      <c r="F84" s="136"/>
      <c r="G84" s="136"/>
      <c r="H84" s="145"/>
      <c r="I84" s="146"/>
      <c r="J84" s="145"/>
      <c r="K84" s="145"/>
      <c r="L84" s="145"/>
      <c r="M84" s="145"/>
      <c r="N84" s="145"/>
      <c r="O84" s="145"/>
      <c r="P84" s="145"/>
      <c r="T84" s="146"/>
      <c r="V84" s="146"/>
      <c r="W84" s="145"/>
      <c r="X84" s="145"/>
      <c r="Y84" s="145"/>
      <c r="Z84" s="136"/>
      <c r="AA84" s="136"/>
      <c r="AB84" s="136"/>
      <c r="AC84" s="136"/>
      <c r="AD84" s="136"/>
      <c r="AE84" s="136"/>
      <c r="AF84" s="136"/>
      <c r="AG84" s="122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</row>
    <row r="85" spans="2:43" s="124" customFormat="1" x14ac:dyDescent="0.2">
      <c r="C85" s="136"/>
      <c r="D85" s="136"/>
      <c r="E85" s="136"/>
      <c r="F85" s="136"/>
      <c r="G85" s="136"/>
      <c r="H85" s="145"/>
      <c r="I85" s="146"/>
      <c r="J85" s="145"/>
      <c r="K85" s="145"/>
      <c r="L85" s="145"/>
      <c r="M85" s="145"/>
      <c r="N85" s="145"/>
      <c r="O85" s="145"/>
      <c r="P85" s="145"/>
      <c r="T85" s="146"/>
      <c r="V85" s="146"/>
      <c r="W85" s="145"/>
      <c r="X85" s="145"/>
      <c r="Y85" s="145"/>
      <c r="Z85" s="136"/>
      <c r="AA85" s="136"/>
      <c r="AB85" s="136"/>
      <c r="AC85" s="136"/>
      <c r="AD85" s="136"/>
      <c r="AE85" s="136"/>
      <c r="AF85" s="136"/>
      <c r="AG85" s="122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</row>
    <row r="86" spans="2:43" s="124" customFormat="1" x14ac:dyDescent="0.2">
      <c r="B86" s="136"/>
      <c r="C86" s="136"/>
      <c r="D86" s="136"/>
      <c r="E86" s="136"/>
      <c r="F86" s="136"/>
      <c r="G86" s="136"/>
      <c r="H86" s="145"/>
      <c r="I86" s="146"/>
      <c r="J86" s="145"/>
      <c r="K86" s="145"/>
      <c r="L86" s="145"/>
      <c r="M86" s="145"/>
      <c r="N86" s="145"/>
      <c r="O86" s="145"/>
      <c r="P86" s="145"/>
      <c r="T86" s="146"/>
      <c r="V86" s="146"/>
      <c r="W86" s="145"/>
      <c r="X86" s="145"/>
      <c r="Y86" s="145"/>
      <c r="Z86" s="136"/>
      <c r="AA86" s="136"/>
      <c r="AB86" s="136"/>
      <c r="AC86" s="136"/>
      <c r="AD86" s="136"/>
      <c r="AE86" s="136"/>
      <c r="AF86" s="136"/>
      <c r="AG86" s="122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</row>
    <row r="87" spans="2:43" s="124" customFormat="1" x14ac:dyDescent="0.2">
      <c r="B87" s="136"/>
      <c r="C87" s="136"/>
      <c r="D87" s="136"/>
      <c r="E87" s="136"/>
      <c r="F87" s="136"/>
      <c r="G87" s="136"/>
      <c r="H87" s="145"/>
      <c r="I87" s="146"/>
      <c r="J87" s="145"/>
      <c r="K87" s="145"/>
      <c r="L87" s="145"/>
      <c r="M87" s="145"/>
      <c r="N87" s="145"/>
      <c r="O87" s="145"/>
      <c r="P87" s="145"/>
      <c r="T87" s="146"/>
      <c r="V87" s="146"/>
      <c r="W87" s="145"/>
      <c r="X87" s="145"/>
      <c r="Y87" s="145"/>
      <c r="Z87" s="136"/>
      <c r="AA87" s="136"/>
      <c r="AB87" s="136"/>
      <c r="AC87" s="136"/>
      <c r="AD87" s="136"/>
      <c r="AE87" s="136"/>
      <c r="AF87" s="136"/>
      <c r="AG87" s="122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</row>
    <row r="88" spans="2:43" s="124" customFormat="1" x14ac:dyDescent="0.2">
      <c r="C88" s="136"/>
      <c r="D88" s="136"/>
      <c r="E88" s="136"/>
      <c r="F88" s="136"/>
      <c r="G88" s="136"/>
      <c r="H88" s="145"/>
      <c r="I88" s="146"/>
      <c r="J88" s="145"/>
      <c r="K88" s="145"/>
      <c r="L88" s="145"/>
      <c r="M88" s="145"/>
      <c r="N88" s="145"/>
      <c r="O88" s="145"/>
      <c r="P88" s="145"/>
      <c r="T88" s="146"/>
      <c r="V88" s="146"/>
      <c r="W88" s="145"/>
      <c r="X88" s="145"/>
      <c r="Y88" s="145"/>
      <c r="Z88" s="136"/>
      <c r="AA88" s="136"/>
      <c r="AB88" s="136"/>
      <c r="AC88" s="136"/>
      <c r="AD88" s="136"/>
      <c r="AE88" s="136"/>
      <c r="AF88" s="136"/>
      <c r="AG88" s="122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</row>
    <row r="89" spans="2:43" s="124" customFormat="1" x14ac:dyDescent="0.2">
      <c r="C89" s="136"/>
      <c r="D89" s="136"/>
      <c r="E89" s="136"/>
      <c r="F89" s="136"/>
      <c r="G89" s="136"/>
      <c r="H89" s="145"/>
      <c r="I89" s="146"/>
      <c r="J89" s="145"/>
      <c r="K89" s="145"/>
      <c r="L89" s="145"/>
      <c r="M89" s="145"/>
      <c r="N89" s="145"/>
      <c r="O89" s="145"/>
      <c r="P89" s="145"/>
      <c r="T89" s="146"/>
      <c r="V89" s="146"/>
      <c r="W89" s="145"/>
      <c r="X89" s="145"/>
      <c r="Y89" s="145"/>
      <c r="Z89" s="136"/>
      <c r="AA89" s="136"/>
      <c r="AB89" s="136"/>
      <c r="AC89" s="136"/>
      <c r="AD89" s="136"/>
      <c r="AE89" s="136"/>
      <c r="AF89" s="136"/>
      <c r="AG89" s="122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</row>
    <row r="90" spans="2:43" s="124" customFormat="1" x14ac:dyDescent="0.2">
      <c r="B90" s="136"/>
      <c r="C90" s="136"/>
      <c r="D90" s="136"/>
      <c r="E90" s="136"/>
      <c r="F90" s="136"/>
      <c r="G90" s="136"/>
      <c r="H90" s="145"/>
      <c r="I90" s="146"/>
      <c r="J90" s="145"/>
      <c r="K90" s="145"/>
      <c r="L90" s="145"/>
      <c r="M90" s="145"/>
      <c r="N90" s="145"/>
      <c r="O90" s="145"/>
      <c r="P90" s="145"/>
      <c r="T90" s="146"/>
      <c r="V90" s="146"/>
      <c r="W90" s="145"/>
      <c r="X90" s="145"/>
      <c r="Y90" s="145"/>
      <c r="Z90" s="136"/>
      <c r="AA90" s="136"/>
      <c r="AB90" s="136"/>
      <c r="AC90" s="136"/>
      <c r="AD90" s="136"/>
      <c r="AE90" s="136"/>
      <c r="AF90" s="136"/>
      <c r="AG90" s="122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</row>
    <row r="91" spans="2:43" s="124" customFormat="1" x14ac:dyDescent="0.2">
      <c r="B91" s="136"/>
      <c r="C91" s="136"/>
      <c r="D91" s="136"/>
      <c r="E91" s="136"/>
      <c r="F91" s="136"/>
      <c r="G91" s="136"/>
      <c r="H91" s="145"/>
      <c r="I91" s="146"/>
      <c r="J91" s="145"/>
      <c r="K91" s="145"/>
      <c r="L91" s="145"/>
      <c r="M91" s="145"/>
      <c r="N91" s="145"/>
      <c r="O91" s="145"/>
      <c r="P91" s="145"/>
      <c r="T91" s="146"/>
      <c r="V91" s="146"/>
      <c r="W91" s="145"/>
      <c r="X91" s="145"/>
      <c r="Y91" s="145"/>
      <c r="Z91" s="136"/>
      <c r="AA91" s="136"/>
      <c r="AB91" s="136"/>
      <c r="AC91" s="136"/>
      <c r="AD91" s="136"/>
      <c r="AE91" s="136"/>
      <c r="AF91" s="136"/>
      <c r="AG91" s="122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</row>
    <row r="92" spans="2:43" s="124" customFormat="1" x14ac:dyDescent="0.2">
      <c r="B92" s="136"/>
      <c r="C92" s="136"/>
      <c r="D92" s="136"/>
      <c r="E92" s="136"/>
      <c r="F92" s="136"/>
      <c r="G92" s="136"/>
      <c r="H92" s="145"/>
      <c r="I92" s="146"/>
      <c r="J92" s="145"/>
      <c r="K92" s="145"/>
      <c r="L92" s="145"/>
      <c r="M92" s="145"/>
      <c r="N92" s="145"/>
      <c r="O92" s="145"/>
      <c r="P92" s="145"/>
      <c r="T92" s="146"/>
      <c r="V92" s="146"/>
      <c r="W92" s="145"/>
      <c r="X92" s="145"/>
      <c r="Y92" s="145"/>
      <c r="Z92" s="136"/>
      <c r="AA92" s="136"/>
      <c r="AB92" s="136"/>
      <c r="AC92" s="136"/>
      <c r="AD92" s="136"/>
      <c r="AE92" s="136"/>
      <c r="AF92" s="136"/>
      <c r="AG92" s="122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</row>
    <row r="93" spans="2:43" s="124" customFormat="1" x14ac:dyDescent="0.2">
      <c r="B93" s="136"/>
      <c r="C93" s="136"/>
      <c r="D93" s="136"/>
      <c r="E93" s="136"/>
      <c r="F93" s="136"/>
      <c r="G93" s="136"/>
      <c r="H93" s="145"/>
      <c r="I93" s="146"/>
      <c r="J93" s="145"/>
      <c r="K93" s="145"/>
      <c r="L93" s="145"/>
      <c r="M93" s="145"/>
      <c r="N93" s="145"/>
      <c r="O93" s="145"/>
      <c r="P93" s="145"/>
      <c r="T93" s="146"/>
      <c r="V93" s="146"/>
      <c r="W93" s="145"/>
      <c r="X93" s="145"/>
      <c r="Y93" s="145"/>
      <c r="Z93" s="136"/>
      <c r="AA93" s="136"/>
      <c r="AB93" s="136"/>
      <c r="AC93" s="136"/>
      <c r="AD93" s="136"/>
      <c r="AE93" s="136"/>
      <c r="AF93" s="136"/>
      <c r="AG93" s="122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</row>
    <row r="94" spans="2:43" s="124" customFormat="1" x14ac:dyDescent="0.2">
      <c r="B94" s="136"/>
      <c r="C94" s="136"/>
      <c r="D94" s="136"/>
      <c r="E94" s="136"/>
      <c r="F94" s="136"/>
      <c r="G94" s="136"/>
      <c r="H94" s="145"/>
      <c r="I94" s="146"/>
      <c r="J94" s="145"/>
      <c r="K94" s="145"/>
      <c r="L94" s="145"/>
      <c r="M94" s="145"/>
      <c r="N94" s="145"/>
      <c r="O94" s="145"/>
      <c r="P94" s="145"/>
      <c r="T94" s="146"/>
      <c r="V94" s="146"/>
      <c r="W94" s="145"/>
      <c r="X94" s="145"/>
      <c r="Y94" s="145"/>
      <c r="Z94" s="136"/>
      <c r="AA94" s="136"/>
      <c r="AB94" s="136"/>
      <c r="AC94" s="136"/>
      <c r="AD94" s="136"/>
      <c r="AE94" s="136"/>
      <c r="AF94" s="136"/>
      <c r="AG94" s="122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</row>
    <row r="95" spans="2:43" s="124" customFormat="1" x14ac:dyDescent="0.2">
      <c r="B95" s="136"/>
      <c r="C95" s="136"/>
      <c r="D95" s="136"/>
      <c r="E95" s="136"/>
      <c r="F95" s="136"/>
      <c r="G95" s="136"/>
      <c r="H95" s="145"/>
      <c r="I95" s="146"/>
      <c r="J95" s="145"/>
      <c r="K95" s="145"/>
      <c r="L95" s="145"/>
      <c r="M95" s="145"/>
      <c r="N95" s="145"/>
      <c r="O95" s="145"/>
      <c r="P95" s="145"/>
      <c r="T95" s="146"/>
      <c r="V95" s="146"/>
      <c r="W95" s="145"/>
      <c r="X95" s="145"/>
      <c r="Y95" s="145"/>
      <c r="Z95" s="136"/>
      <c r="AA95" s="136"/>
      <c r="AB95" s="136"/>
      <c r="AC95" s="136"/>
      <c r="AD95" s="136"/>
      <c r="AE95" s="136"/>
      <c r="AF95" s="136"/>
      <c r="AG95" s="122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</row>
    <row r="96" spans="2:43" s="124" customFormat="1" x14ac:dyDescent="0.2">
      <c r="B96" s="136"/>
      <c r="C96" s="136"/>
      <c r="D96" s="136"/>
      <c r="E96" s="136"/>
      <c r="F96" s="136"/>
      <c r="G96" s="136"/>
      <c r="H96" s="145"/>
      <c r="I96" s="146"/>
      <c r="J96" s="145"/>
      <c r="K96" s="145"/>
      <c r="L96" s="145"/>
      <c r="M96" s="145"/>
      <c r="N96" s="145"/>
      <c r="O96" s="145"/>
      <c r="P96" s="145"/>
      <c r="T96" s="146"/>
      <c r="V96" s="146"/>
      <c r="W96" s="145"/>
      <c r="X96" s="145"/>
      <c r="Y96" s="145"/>
      <c r="Z96" s="136"/>
      <c r="AA96" s="136"/>
      <c r="AB96" s="136"/>
      <c r="AC96" s="136"/>
      <c r="AD96" s="136"/>
      <c r="AE96" s="136"/>
      <c r="AF96" s="136"/>
      <c r="AG96" s="122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</row>
    <row r="97" spans="2:43" s="124" customFormat="1" x14ac:dyDescent="0.2">
      <c r="B97" s="136"/>
      <c r="C97" s="136"/>
      <c r="D97" s="136"/>
      <c r="E97" s="136"/>
      <c r="F97" s="136"/>
      <c r="G97" s="136"/>
      <c r="H97" s="145"/>
      <c r="I97" s="146"/>
      <c r="J97" s="145"/>
      <c r="K97" s="145"/>
      <c r="L97" s="145"/>
      <c r="M97" s="145"/>
      <c r="N97" s="145"/>
      <c r="O97" s="145"/>
      <c r="P97" s="145"/>
      <c r="T97" s="146"/>
      <c r="V97" s="146"/>
      <c r="W97" s="145"/>
      <c r="X97" s="145"/>
      <c r="Y97" s="145"/>
      <c r="Z97" s="136"/>
      <c r="AA97" s="136"/>
      <c r="AB97" s="136"/>
      <c r="AC97" s="136"/>
      <c r="AD97" s="136"/>
      <c r="AE97" s="136"/>
      <c r="AF97" s="136"/>
      <c r="AG97" s="122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</row>
    <row r="98" spans="2:43" s="124" customFormat="1" x14ac:dyDescent="0.2">
      <c r="B98" s="136"/>
      <c r="C98" s="136"/>
      <c r="D98" s="136"/>
      <c r="E98" s="136"/>
      <c r="F98" s="136"/>
      <c r="G98" s="136"/>
      <c r="H98" s="145"/>
      <c r="I98" s="146"/>
      <c r="J98" s="145"/>
      <c r="K98" s="145"/>
      <c r="L98" s="145"/>
      <c r="M98" s="145"/>
      <c r="N98" s="145"/>
      <c r="O98" s="145"/>
      <c r="P98" s="145"/>
      <c r="T98" s="146"/>
      <c r="V98" s="146"/>
      <c r="W98" s="145"/>
      <c r="X98" s="145"/>
      <c r="Y98" s="145"/>
      <c r="Z98" s="136"/>
      <c r="AA98" s="136"/>
      <c r="AB98" s="136"/>
      <c r="AC98" s="136"/>
      <c r="AD98" s="136"/>
      <c r="AE98" s="136"/>
      <c r="AF98" s="136"/>
      <c r="AG98" s="122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</row>
    <row r="99" spans="2:43" s="124" customFormat="1" x14ac:dyDescent="0.2">
      <c r="B99" s="136"/>
      <c r="C99" s="136"/>
      <c r="D99" s="136"/>
      <c r="E99" s="136"/>
      <c r="F99" s="136"/>
      <c r="G99" s="136"/>
      <c r="H99" s="145"/>
      <c r="I99" s="146"/>
      <c r="J99" s="145"/>
      <c r="K99" s="145"/>
      <c r="L99" s="145"/>
      <c r="M99" s="145"/>
      <c r="N99" s="145"/>
      <c r="O99" s="145"/>
      <c r="P99" s="145"/>
      <c r="T99" s="146"/>
      <c r="V99" s="146"/>
      <c r="W99" s="145"/>
      <c r="X99" s="145"/>
      <c r="Y99" s="145"/>
      <c r="Z99" s="136"/>
      <c r="AA99" s="136"/>
      <c r="AB99" s="136"/>
      <c r="AC99" s="136"/>
      <c r="AD99" s="136"/>
      <c r="AE99" s="136"/>
      <c r="AF99" s="136"/>
      <c r="AG99" s="122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</row>
    <row r="100" spans="2:43" s="124" customFormat="1" x14ac:dyDescent="0.2">
      <c r="B100" s="136"/>
      <c r="C100" s="136"/>
      <c r="D100" s="136"/>
      <c r="E100" s="136"/>
      <c r="F100" s="136"/>
      <c r="G100" s="136"/>
      <c r="H100" s="145"/>
      <c r="I100" s="146"/>
      <c r="J100" s="145"/>
      <c r="K100" s="145"/>
      <c r="L100" s="145"/>
      <c r="M100" s="145"/>
      <c r="N100" s="145"/>
      <c r="O100" s="145"/>
      <c r="P100" s="145"/>
      <c r="T100" s="146"/>
      <c r="V100" s="146"/>
      <c r="W100" s="145"/>
      <c r="X100" s="145"/>
      <c r="Y100" s="145"/>
      <c r="Z100" s="136"/>
      <c r="AA100" s="136"/>
      <c r="AB100" s="136"/>
      <c r="AC100" s="136"/>
      <c r="AD100" s="136"/>
      <c r="AE100" s="136"/>
      <c r="AF100" s="136"/>
      <c r="AG100" s="122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</row>
    <row r="101" spans="2:43" s="124" customFormat="1" x14ac:dyDescent="0.2">
      <c r="B101" s="136"/>
      <c r="C101" s="136"/>
      <c r="D101" s="136"/>
      <c r="E101" s="136"/>
      <c r="F101" s="136"/>
      <c r="G101" s="136"/>
      <c r="H101" s="145"/>
      <c r="I101" s="146"/>
      <c r="J101" s="145"/>
      <c r="K101" s="145"/>
      <c r="L101" s="145"/>
      <c r="M101" s="145"/>
      <c r="N101" s="145"/>
      <c r="O101" s="145"/>
      <c r="P101" s="145"/>
      <c r="T101" s="146"/>
      <c r="V101" s="146"/>
      <c r="W101" s="145"/>
      <c r="X101" s="145"/>
      <c r="Y101" s="145"/>
      <c r="Z101" s="136"/>
      <c r="AA101" s="136"/>
      <c r="AB101" s="136"/>
      <c r="AC101" s="136"/>
      <c r="AD101" s="136"/>
      <c r="AE101" s="136"/>
      <c r="AF101" s="136"/>
      <c r="AG101" s="122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</row>
    <row r="102" spans="2:43" s="124" customFormat="1" x14ac:dyDescent="0.2">
      <c r="B102" s="136"/>
      <c r="C102" s="136"/>
      <c r="D102" s="136"/>
      <c r="E102" s="136"/>
      <c r="F102" s="136"/>
      <c r="G102" s="136"/>
      <c r="H102" s="145"/>
      <c r="I102" s="146"/>
      <c r="J102" s="145"/>
      <c r="K102" s="145"/>
      <c r="L102" s="145"/>
      <c r="M102" s="145"/>
      <c r="N102" s="145"/>
      <c r="O102" s="145"/>
      <c r="P102" s="145"/>
      <c r="T102" s="146"/>
      <c r="V102" s="146"/>
      <c r="W102" s="145"/>
      <c r="X102" s="145"/>
      <c r="Y102" s="145"/>
      <c r="Z102" s="136"/>
      <c r="AA102" s="136"/>
      <c r="AB102" s="136"/>
      <c r="AC102" s="136"/>
      <c r="AD102" s="136"/>
      <c r="AE102" s="136"/>
      <c r="AF102" s="136"/>
      <c r="AG102" s="122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</row>
    <row r="103" spans="2:43" s="124" customFormat="1" x14ac:dyDescent="0.2">
      <c r="B103" s="136"/>
      <c r="C103" s="136"/>
      <c r="D103" s="136"/>
      <c r="E103" s="136"/>
      <c r="F103" s="136"/>
      <c r="G103" s="136"/>
      <c r="H103" s="145"/>
      <c r="I103" s="146"/>
      <c r="J103" s="145"/>
      <c r="K103" s="145"/>
      <c r="L103" s="145"/>
      <c r="M103" s="145"/>
      <c r="N103" s="145"/>
      <c r="O103" s="145"/>
      <c r="P103" s="145"/>
      <c r="T103" s="146"/>
      <c r="V103" s="146"/>
      <c r="W103" s="145"/>
      <c r="X103" s="145"/>
      <c r="Y103" s="145"/>
      <c r="Z103" s="136"/>
      <c r="AA103" s="136"/>
      <c r="AB103" s="136"/>
      <c r="AC103" s="136"/>
      <c r="AD103" s="136"/>
      <c r="AE103" s="136"/>
      <c r="AF103" s="136"/>
      <c r="AG103" s="122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</row>
    <row r="104" spans="2:43" s="124" customFormat="1" x14ac:dyDescent="0.2">
      <c r="B104" s="136"/>
      <c r="C104" s="136"/>
      <c r="D104" s="136"/>
      <c r="E104" s="136"/>
      <c r="F104" s="136"/>
      <c r="G104" s="136"/>
      <c r="H104" s="145"/>
      <c r="I104" s="146"/>
      <c r="J104" s="145"/>
      <c r="K104" s="145"/>
      <c r="L104" s="145"/>
      <c r="M104" s="145"/>
      <c r="N104" s="145"/>
      <c r="O104" s="145"/>
      <c r="P104" s="145"/>
      <c r="T104" s="146"/>
      <c r="V104" s="146"/>
      <c r="W104" s="145"/>
      <c r="X104" s="145"/>
      <c r="Y104" s="145"/>
      <c r="Z104" s="136"/>
      <c r="AA104" s="136"/>
      <c r="AB104" s="136"/>
      <c r="AC104" s="136"/>
      <c r="AD104" s="136"/>
      <c r="AE104" s="136"/>
      <c r="AF104" s="136"/>
      <c r="AG104" s="122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</row>
    <row r="105" spans="2:43" s="124" customFormat="1" x14ac:dyDescent="0.2">
      <c r="B105" s="136"/>
      <c r="C105" s="136"/>
      <c r="D105" s="136"/>
      <c r="E105" s="136"/>
      <c r="F105" s="136"/>
      <c r="G105" s="136"/>
      <c r="H105" s="145"/>
      <c r="I105" s="146"/>
      <c r="J105" s="145"/>
      <c r="K105" s="145"/>
      <c r="L105" s="145"/>
      <c r="M105" s="145"/>
      <c r="N105" s="145"/>
      <c r="O105" s="145"/>
      <c r="P105" s="145"/>
      <c r="T105" s="146"/>
      <c r="V105" s="146"/>
      <c r="W105" s="145"/>
      <c r="X105" s="145"/>
      <c r="Y105" s="145"/>
      <c r="Z105" s="136"/>
      <c r="AA105" s="136"/>
      <c r="AB105" s="136"/>
      <c r="AC105" s="136"/>
      <c r="AD105" s="136"/>
      <c r="AE105" s="136"/>
      <c r="AF105" s="136"/>
      <c r="AG105" s="122"/>
      <c r="AH105" s="136"/>
      <c r="AI105" s="136"/>
      <c r="AJ105" s="136"/>
      <c r="AK105" s="136"/>
      <c r="AL105" s="136"/>
      <c r="AM105" s="136"/>
      <c r="AN105" s="136"/>
      <c r="AO105" s="136"/>
      <c r="AP105" s="136"/>
      <c r="AQ105" s="136"/>
    </row>
    <row r="106" spans="2:43" s="124" customFormat="1" x14ac:dyDescent="0.2">
      <c r="B106" s="136"/>
      <c r="C106" s="136"/>
      <c r="D106" s="136"/>
      <c r="E106" s="136"/>
      <c r="F106" s="136"/>
      <c r="G106" s="136"/>
      <c r="H106" s="145"/>
      <c r="I106" s="146"/>
      <c r="J106" s="145"/>
      <c r="K106" s="145"/>
      <c r="L106" s="145"/>
      <c r="M106" s="145"/>
      <c r="N106" s="145"/>
      <c r="O106" s="145"/>
      <c r="P106" s="145"/>
      <c r="T106" s="146"/>
      <c r="V106" s="146"/>
      <c r="W106" s="145"/>
      <c r="X106" s="145"/>
      <c r="Y106" s="145"/>
      <c r="Z106" s="136"/>
      <c r="AA106" s="136"/>
      <c r="AB106" s="136"/>
      <c r="AC106" s="136"/>
      <c r="AD106" s="136"/>
      <c r="AE106" s="136"/>
      <c r="AF106" s="136"/>
      <c r="AG106" s="122"/>
      <c r="AH106" s="136"/>
      <c r="AI106" s="136"/>
      <c r="AJ106" s="136"/>
      <c r="AK106" s="136"/>
      <c r="AL106" s="136"/>
      <c r="AM106" s="136"/>
      <c r="AN106" s="136"/>
      <c r="AO106" s="136"/>
      <c r="AP106" s="136"/>
      <c r="AQ106" s="136"/>
    </row>
    <row r="107" spans="2:43" s="124" customFormat="1" x14ac:dyDescent="0.2">
      <c r="B107" s="136"/>
      <c r="C107" s="136"/>
      <c r="D107" s="136"/>
      <c r="E107" s="136"/>
      <c r="F107" s="136"/>
      <c r="G107" s="136"/>
      <c r="H107" s="145"/>
      <c r="I107" s="146"/>
      <c r="J107" s="145"/>
      <c r="K107" s="145"/>
      <c r="L107" s="145"/>
      <c r="M107" s="145"/>
      <c r="N107" s="145"/>
      <c r="O107" s="145"/>
      <c r="P107" s="145"/>
      <c r="T107" s="146"/>
      <c r="V107" s="146"/>
      <c r="W107" s="145"/>
      <c r="X107" s="145"/>
      <c r="Y107" s="145"/>
      <c r="Z107" s="136"/>
      <c r="AA107" s="136"/>
      <c r="AB107" s="136"/>
      <c r="AC107" s="136"/>
      <c r="AD107" s="136"/>
      <c r="AE107" s="136"/>
      <c r="AF107" s="136"/>
      <c r="AG107" s="122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</row>
    <row r="108" spans="2:43" s="124" customFormat="1" x14ac:dyDescent="0.2">
      <c r="B108" s="136"/>
      <c r="C108" s="136"/>
      <c r="D108" s="136"/>
      <c r="E108" s="136"/>
      <c r="F108" s="136"/>
      <c r="G108" s="136"/>
      <c r="H108" s="145"/>
      <c r="I108" s="146"/>
      <c r="J108" s="145"/>
      <c r="K108" s="145"/>
      <c r="L108" s="145"/>
      <c r="M108" s="145"/>
      <c r="N108" s="145"/>
      <c r="O108" s="145"/>
      <c r="P108" s="145"/>
      <c r="T108" s="146"/>
      <c r="V108" s="146"/>
      <c r="W108" s="145"/>
      <c r="X108" s="145"/>
      <c r="Y108" s="145"/>
      <c r="Z108" s="136"/>
      <c r="AA108" s="136"/>
      <c r="AB108" s="136"/>
      <c r="AC108" s="136"/>
      <c r="AD108" s="136"/>
      <c r="AE108" s="136"/>
      <c r="AF108" s="136"/>
      <c r="AG108" s="122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</row>
    <row r="109" spans="2:43" s="124" customFormat="1" x14ac:dyDescent="0.2">
      <c r="B109" s="136"/>
      <c r="C109" s="136"/>
      <c r="D109" s="136"/>
      <c r="E109" s="136"/>
      <c r="F109" s="136"/>
      <c r="G109" s="136"/>
      <c r="H109" s="145"/>
      <c r="I109" s="146"/>
      <c r="J109" s="145"/>
      <c r="K109" s="145"/>
      <c r="L109" s="145"/>
      <c r="M109" s="145"/>
      <c r="N109" s="145"/>
      <c r="O109" s="145"/>
      <c r="P109" s="145"/>
      <c r="T109" s="146"/>
      <c r="V109" s="146"/>
      <c r="W109" s="145"/>
      <c r="X109" s="145"/>
      <c r="Y109" s="145"/>
      <c r="Z109" s="136"/>
      <c r="AA109" s="136"/>
      <c r="AB109" s="136"/>
      <c r="AC109" s="136"/>
      <c r="AD109" s="136"/>
      <c r="AE109" s="136"/>
      <c r="AF109" s="136"/>
      <c r="AG109" s="122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</row>
    <row r="110" spans="2:43" s="124" customFormat="1" x14ac:dyDescent="0.2">
      <c r="B110" s="136"/>
      <c r="C110" s="136"/>
      <c r="D110" s="136"/>
      <c r="E110" s="136"/>
      <c r="F110" s="136"/>
      <c r="G110" s="136"/>
      <c r="H110" s="145"/>
      <c r="I110" s="146"/>
      <c r="J110" s="145"/>
      <c r="K110" s="145"/>
      <c r="L110" s="145"/>
      <c r="M110" s="145"/>
      <c r="N110" s="145"/>
      <c r="O110" s="145"/>
      <c r="P110" s="145"/>
      <c r="T110" s="146"/>
      <c r="V110" s="146"/>
      <c r="W110" s="145"/>
      <c r="X110" s="145"/>
      <c r="Y110" s="145"/>
      <c r="Z110" s="136"/>
      <c r="AA110" s="136"/>
      <c r="AB110" s="136"/>
      <c r="AC110" s="136"/>
      <c r="AD110" s="136"/>
      <c r="AE110" s="136"/>
      <c r="AF110" s="136"/>
      <c r="AG110" s="122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</row>
    <row r="111" spans="2:43" s="124" customFormat="1" x14ac:dyDescent="0.2">
      <c r="B111" s="136"/>
      <c r="C111" s="136"/>
      <c r="D111" s="136"/>
      <c r="E111" s="136"/>
      <c r="F111" s="136"/>
      <c r="G111" s="136"/>
      <c r="H111" s="145"/>
      <c r="I111" s="146"/>
      <c r="J111" s="145"/>
      <c r="K111" s="145"/>
      <c r="L111" s="145"/>
      <c r="M111" s="145"/>
      <c r="N111" s="145"/>
      <c r="O111" s="145"/>
      <c r="P111" s="145"/>
      <c r="T111" s="146"/>
      <c r="V111" s="146"/>
      <c r="W111" s="145"/>
      <c r="X111" s="145"/>
      <c r="Y111" s="145"/>
      <c r="Z111" s="136"/>
      <c r="AA111" s="136"/>
      <c r="AB111" s="136"/>
      <c r="AC111" s="136"/>
      <c r="AD111" s="136"/>
      <c r="AE111" s="136"/>
      <c r="AF111" s="136"/>
      <c r="AG111" s="122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</row>
    <row r="112" spans="2:43" s="124" customFormat="1" x14ac:dyDescent="0.2">
      <c r="B112" s="136"/>
      <c r="C112" s="136"/>
      <c r="D112" s="136"/>
      <c r="E112" s="136"/>
      <c r="F112" s="136"/>
      <c r="G112" s="136"/>
      <c r="H112" s="145"/>
      <c r="I112" s="146"/>
      <c r="J112" s="145"/>
      <c r="K112" s="145"/>
      <c r="L112" s="145"/>
      <c r="M112" s="145"/>
      <c r="N112" s="145"/>
      <c r="O112" s="145"/>
      <c r="P112" s="145"/>
      <c r="T112" s="146"/>
      <c r="V112" s="146"/>
      <c r="W112" s="145"/>
      <c r="X112" s="145"/>
      <c r="Y112" s="145"/>
      <c r="Z112" s="136"/>
      <c r="AA112" s="136"/>
      <c r="AB112" s="136"/>
      <c r="AC112" s="136"/>
      <c r="AD112" s="136"/>
      <c r="AE112" s="136"/>
      <c r="AF112" s="136"/>
      <c r="AG112" s="122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</row>
    <row r="113" spans="2:43" s="124" customFormat="1" x14ac:dyDescent="0.2">
      <c r="B113" s="136"/>
      <c r="C113" s="136"/>
      <c r="D113" s="136"/>
      <c r="E113" s="136"/>
      <c r="F113" s="136"/>
      <c r="G113" s="136"/>
      <c r="H113" s="145"/>
      <c r="I113" s="146"/>
      <c r="J113" s="145"/>
      <c r="K113" s="145"/>
      <c r="L113" s="145"/>
      <c r="M113" s="145"/>
      <c r="N113" s="145"/>
      <c r="O113" s="145"/>
      <c r="P113" s="145"/>
      <c r="T113" s="146"/>
      <c r="V113" s="146"/>
      <c r="W113" s="145"/>
      <c r="X113" s="145"/>
      <c r="Y113" s="145"/>
      <c r="Z113" s="136"/>
      <c r="AA113" s="136"/>
      <c r="AB113" s="136"/>
      <c r="AC113" s="136"/>
      <c r="AD113" s="136"/>
      <c r="AE113" s="136"/>
      <c r="AF113" s="136"/>
      <c r="AG113" s="122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</row>
    <row r="114" spans="2:43" s="124" customFormat="1" x14ac:dyDescent="0.2">
      <c r="B114" s="136"/>
      <c r="C114" s="136"/>
      <c r="D114" s="136"/>
      <c r="E114" s="136"/>
      <c r="F114" s="136"/>
      <c r="G114" s="136"/>
      <c r="H114" s="145"/>
      <c r="I114" s="146"/>
      <c r="J114" s="145"/>
      <c r="K114" s="145"/>
      <c r="L114" s="145"/>
      <c r="M114" s="145"/>
      <c r="N114" s="145"/>
      <c r="O114" s="145"/>
      <c r="P114" s="145"/>
      <c r="T114" s="146"/>
      <c r="V114" s="146"/>
      <c r="W114" s="145"/>
      <c r="X114" s="145"/>
      <c r="Y114" s="145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</row>
    <row r="115" spans="2:43" s="124" customFormat="1" x14ac:dyDescent="0.2">
      <c r="B115" s="136"/>
      <c r="C115" s="136"/>
      <c r="D115" s="136"/>
      <c r="E115" s="136"/>
      <c r="F115" s="136"/>
      <c r="G115" s="136"/>
      <c r="H115" s="145"/>
      <c r="I115" s="146"/>
      <c r="J115" s="145"/>
      <c r="K115" s="145"/>
      <c r="L115" s="145"/>
      <c r="M115" s="145"/>
      <c r="N115" s="145"/>
      <c r="O115" s="145"/>
      <c r="P115" s="145"/>
      <c r="T115" s="146"/>
      <c r="V115" s="146"/>
      <c r="W115" s="145"/>
      <c r="X115" s="145"/>
      <c r="Y115" s="145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  <c r="AP115" s="136"/>
      <c r="AQ115" s="136"/>
    </row>
    <row r="116" spans="2:43" s="124" customFormat="1" x14ac:dyDescent="0.2">
      <c r="B116" s="136"/>
      <c r="C116" s="136"/>
      <c r="D116" s="136"/>
      <c r="E116" s="136"/>
      <c r="F116" s="136"/>
      <c r="G116" s="136"/>
      <c r="H116" s="145"/>
      <c r="I116" s="146"/>
      <c r="J116" s="145"/>
      <c r="K116" s="145"/>
      <c r="L116" s="145"/>
      <c r="M116" s="145"/>
      <c r="N116" s="145"/>
      <c r="O116" s="145"/>
      <c r="P116" s="145"/>
      <c r="T116" s="146"/>
      <c r="V116" s="146"/>
      <c r="W116" s="145"/>
      <c r="X116" s="145"/>
      <c r="Y116" s="145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/>
      <c r="AQ116" s="136"/>
    </row>
    <row r="117" spans="2:43" s="124" customFormat="1" x14ac:dyDescent="0.2">
      <c r="B117" s="136"/>
      <c r="C117" s="136"/>
      <c r="D117" s="136"/>
      <c r="E117" s="136"/>
      <c r="F117" s="136"/>
      <c r="G117" s="136"/>
      <c r="H117" s="145"/>
      <c r="I117" s="146"/>
      <c r="J117" s="145"/>
      <c r="K117" s="145"/>
      <c r="L117" s="145"/>
      <c r="M117" s="145"/>
      <c r="N117" s="145"/>
      <c r="O117" s="145"/>
      <c r="P117" s="145"/>
      <c r="T117" s="146"/>
      <c r="V117" s="146"/>
      <c r="W117" s="145"/>
      <c r="X117" s="145"/>
      <c r="Y117" s="145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</row>
    <row r="118" spans="2:43" s="124" customFormat="1" x14ac:dyDescent="0.2">
      <c r="B118" s="136"/>
      <c r="C118" s="136"/>
      <c r="D118" s="136"/>
      <c r="E118" s="136"/>
      <c r="F118" s="136"/>
      <c r="G118" s="136"/>
      <c r="H118" s="145"/>
      <c r="I118" s="146"/>
      <c r="J118" s="145"/>
      <c r="K118" s="145"/>
      <c r="L118" s="145"/>
      <c r="M118" s="145"/>
      <c r="N118" s="145"/>
      <c r="O118" s="145"/>
      <c r="P118" s="145"/>
      <c r="T118" s="146"/>
      <c r="V118" s="146"/>
      <c r="W118" s="145"/>
      <c r="X118" s="145"/>
      <c r="Y118" s="145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</row>
    <row r="119" spans="2:43" s="124" customFormat="1" x14ac:dyDescent="0.2">
      <c r="B119" s="136"/>
      <c r="C119" s="136"/>
      <c r="D119" s="136"/>
      <c r="E119" s="136"/>
      <c r="F119" s="136"/>
      <c r="G119" s="136"/>
      <c r="H119" s="145"/>
      <c r="I119" s="146"/>
      <c r="J119" s="145"/>
      <c r="K119" s="145"/>
      <c r="L119" s="145"/>
      <c r="M119" s="145"/>
      <c r="N119" s="145"/>
      <c r="O119" s="145"/>
      <c r="P119" s="145"/>
      <c r="T119" s="146"/>
      <c r="V119" s="146"/>
      <c r="W119" s="145"/>
      <c r="X119" s="145"/>
      <c r="Y119" s="145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</row>
    <row r="120" spans="2:43" s="124" customFormat="1" x14ac:dyDescent="0.2">
      <c r="B120" s="136"/>
      <c r="C120" s="136"/>
      <c r="D120" s="136"/>
      <c r="E120" s="136"/>
      <c r="F120" s="136"/>
      <c r="G120" s="136"/>
      <c r="H120" s="145"/>
      <c r="I120" s="146"/>
      <c r="J120" s="145"/>
      <c r="K120" s="145"/>
      <c r="L120" s="145"/>
      <c r="M120" s="145"/>
      <c r="N120" s="145"/>
      <c r="O120" s="145"/>
      <c r="P120" s="145"/>
      <c r="T120" s="146"/>
      <c r="V120" s="146"/>
      <c r="W120" s="145"/>
      <c r="X120" s="145"/>
      <c r="Y120" s="145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</row>
    <row r="121" spans="2:43" s="124" customFormat="1" x14ac:dyDescent="0.2">
      <c r="B121" s="136"/>
      <c r="C121" s="136"/>
      <c r="D121" s="136"/>
      <c r="E121" s="136"/>
      <c r="F121" s="136"/>
      <c r="G121" s="136"/>
      <c r="H121" s="145"/>
      <c r="I121" s="146"/>
      <c r="J121" s="145"/>
      <c r="K121" s="145"/>
      <c r="L121" s="145"/>
      <c r="M121" s="145"/>
      <c r="N121" s="145"/>
      <c r="O121" s="145"/>
      <c r="P121" s="145"/>
      <c r="T121" s="146"/>
      <c r="V121" s="146"/>
      <c r="W121" s="145"/>
      <c r="X121" s="145"/>
      <c r="Y121" s="145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  <c r="AP121" s="136"/>
      <c r="AQ121" s="136"/>
    </row>
    <row r="122" spans="2:43" s="124" customFormat="1" x14ac:dyDescent="0.2">
      <c r="B122" s="136"/>
      <c r="C122" s="136"/>
      <c r="D122" s="136"/>
      <c r="E122" s="136"/>
      <c r="F122" s="136"/>
      <c r="G122" s="136"/>
      <c r="H122" s="145"/>
      <c r="I122" s="146"/>
      <c r="J122" s="145"/>
      <c r="K122" s="145"/>
      <c r="L122" s="145"/>
      <c r="M122" s="145"/>
      <c r="N122" s="145"/>
      <c r="O122" s="145"/>
      <c r="P122" s="145"/>
      <c r="T122" s="146"/>
      <c r="V122" s="146"/>
      <c r="W122" s="145"/>
      <c r="X122" s="145"/>
      <c r="Y122" s="145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</row>
    <row r="123" spans="2:43" s="124" customFormat="1" x14ac:dyDescent="0.2">
      <c r="B123" s="136"/>
      <c r="C123" s="136"/>
      <c r="D123" s="136"/>
      <c r="E123" s="136"/>
      <c r="F123" s="136"/>
      <c r="G123" s="136"/>
      <c r="H123" s="145"/>
      <c r="I123" s="146"/>
      <c r="J123" s="145"/>
      <c r="K123" s="145"/>
      <c r="L123" s="145"/>
      <c r="M123" s="145"/>
      <c r="N123" s="145"/>
      <c r="O123" s="145"/>
      <c r="P123" s="145"/>
      <c r="T123" s="146"/>
      <c r="V123" s="146"/>
      <c r="W123" s="145"/>
      <c r="X123" s="145"/>
      <c r="Y123" s="145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</row>
    <row r="124" spans="2:43" s="124" customFormat="1" x14ac:dyDescent="0.2">
      <c r="B124" s="136"/>
      <c r="C124" s="136"/>
      <c r="D124" s="136"/>
      <c r="E124" s="136"/>
      <c r="F124" s="136"/>
      <c r="G124" s="136"/>
      <c r="H124" s="145"/>
      <c r="I124" s="146"/>
      <c r="J124" s="145"/>
      <c r="K124" s="145"/>
      <c r="L124" s="145"/>
      <c r="M124" s="145"/>
      <c r="N124" s="145"/>
      <c r="O124" s="145"/>
      <c r="P124" s="145"/>
      <c r="T124" s="146"/>
      <c r="V124" s="146"/>
      <c r="W124" s="145"/>
      <c r="X124" s="145"/>
      <c r="Y124" s="145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</row>
    <row r="125" spans="2:43" s="124" customFormat="1" x14ac:dyDescent="0.2">
      <c r="B125" s="136"/>
      <c r="C125" s="136"/>
      <c r="D125" s="136"/>
      <c r="E125" s="136"/>
      <c r="F125" s="136"/>
      <c r="G125" s="136"/>
      <c r="H125" s="145"/>
      <c r="I125" s="146"/>
      <c r="J125" s="145"/>
      <c r="K125" s="145"/>
      <c r="L125" s="145"/>
      <c r="M125" s="145"/>
      <c r="N125" s="145"/>
      <c r="O125" s="145"/>
      <c r="P125" s="145"/>
      <c r="T125" s="146"/>
      <c r="V125" s="146"/>
      <c r="W125" s="145"/>
      <c r="X125" s="145"/>
      <c r="Y125" s="145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</row>
    <row r="126" spans="2:43" s="124" customFormat="1" x14ac:dyDescent="0.2">
      <c r="B126" s="136"/>
      <c r="C126" s="136"/>
      <c r="D126" s="136"/>
      <c r="E126" s="136"/>
      <c r="F126" s="136"/>
      <c r="G126" s="136"/>
      <c r="H126" s="145"/>
      <c r="I126" s="146"/>
      <c r="J126" s="145"/>
      <c r="K126" s="145"/>
      <c r="L126" s="145"/>
      <c r="M126" s="145"/>
      <c r="N126" s="145"/>
      <c r="O126" s="145"/>
      <c r="P126" s="145"/>
      <c r="T126" s="146"/>
      <c r="V126" s="146"/>
      <c r="W126" s="145"/>
      <c r="X126" s="145"/>
      <c r="Y126" s="145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</row>
    <row r="127" spans="2:43" s="124" customFormat="1" x14ac:dyDescent="0.2">
      <c r="B127" s="136"/>
      <c r="C127" s="136"/>
      <c r="D127" s="136"/>
      <c r="E127" s="136"/>
      <c r="F127" s="136"/>
      <c r="G127" s="136"/>
      <c r="H127" s="145"/>
      <c r="I127" s="146"/>
      <c r="J127" s="145"/>
      <c r="K127" s="145"/>
      <c r="L127" s="145"/>
      <c r="M127" s="145"/>
      <c r="N127" s="145"/>
      <c r="O127" s="145"/>
      <c r="P127" s="145"/>
      <c r="T127" s="146"/>
      <c r="V127" s="146"/>
      <c r="W127" s="145"/>
      <c r="X127" s="145"/>
      <c r="Y127" s="145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</row>
    <row r="128" spans="2:43" s="124" customFormat="1" x14ac:dyDescent="0.2">
      <c r="B128" s="136"/>
      <c r="C128" s="136"/>
      <c r="D128" s="136"/>
      <c r="E128" s="136"/>
      <c r="F128" s="136"/>
      <c r="G128" s="136"/>
      <c r="H128" s="145"/>
      <c r="I128" s="146"/>
      <c r="J128" s="145"/>
      <c r="K128" s="145"/>
      <c r="L128" s="145"/>
      <c r="M128" s="145"/>
      <c r="N128" s="145"/>
      <c r="O128" s="145"/>
      <c r="P128" s="145"/>
      <c r="T128" s="146"/>
      <c r="V128" s="146"/>
      <c r="W128" s="145"/>
      <c r="X128" s="145"/>
      <c r="Y128" s="145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</row>
    <row r="129" spans="2:43" s="124" customFormat="1" x14ac:dyDescent="0.2">
      <c r="B129" s="136"/>
      <c r="C129" s="136"/>
      <c r="D129" s="136"/>
      <c r="E129" s="136"/>
      <c r="F129" s="136"/>
      <c r="G129" s="136"/>
      <c r="H129" s="145"/>
      <c r="I129" s="146"/>
      <c r="J129" s="145"/>
      <c r="K129" s="145"/>
      <c r="L129" s="145"/>
      <c r="M129" s="145"/>
      <c r="N129" s="145"/>
      <c r="O129" s="145"/>
      <c r="P129" s="145"/>
      <c r="T129" s="146"/>
      <c r="V129" s="146"/>
      <c r="W129" s="145"/>
      <c r="X129" s="145"/>
      <c r="Y129" s="145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6"/>
      <c r="AQ129" s="136"/>
    </row>
    <row r="130" spans="2:43" s="124" customFormat="1" x14ac:dyDescent="0.2">
      <c r="B130" s="136"/>
      <c r="C130" s="136"/>
      <c r="D130" s="136"/>
      <c r="E130" s="136"/>
      <c r="F130" s="136"/>
      <c r="G130" s="136"/>
      <c r="H130" s="145"/>
      <c r="I130" s="146"/>
      <c r="J130" s="145"/>
      <c r="K130" s="145"/>
      <c r="L130" s="145"/>
      <c r="M130" s="145"/>
      <c r="N130" s="145"/>
      <c r="O130" s="145"/>
      <c r="P130" s="145"/>
      <c r="T130" s="146"/>
      <c r="V130" s="146"/>
      <c r="W130" s="145"/>
      <c r="X130" s="145"/>
      <c r="Y130" s="145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  <c r="AP130" s="136"/>
      <c r="AQ130" s="136"/>
    </row>
    <row r="131" spans="2:43" s="124" customFormat="1" x14ac:dyDescent="0.2">
      <c r="B131" s="136"/>
      <c r="C131" s="136"/>
      <c r="D131" s="136"/>
      <c r="E131" s="136"/>
      <c r="F131" s="136"/>
      <c r="G131" s="136"/>
      <c r="H131" s="145"/>
      <c r="I131" s="146"/>
      <c r="J131" s="145"/>
      <c r="K131" s="145"/>
      <c r="L131" s="145"/>
      <c r="M131" s="145"/>
      <c r="N131" s="145"/>
      <c r="O131" s="145"/>
      <c r="P131" s="145"/>
      <c r="T131" s="146"/>
      <c r="V131" s="146"/>
      <c r="W131" s="145"/>
      <c r="X131" s="145"/>
      <c r="Y131" s="145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  <c r="AP131" s="136"/>
      <c r="AQ131" s="136"/>
    </row>
    <row r="132" spans="2:43" s="124" customFormat="1" x14ac:dyDescent="0.2">
      <c r="B132" s="136"/>
      <c r="C132" s="136"/>
      <c r="D132" s="136"/>
      <c r="E132" s="136"/>
      <c r="F132" s="136"/>
      <c r="G132" s="136"/>
      <c r="H132" s="145"/>
      <c r="I132" s="146"/>
      <c r="J132" s="145"/>
      <c r="K132" s="145"/>
      <c r="L132" s="145"/>
      <c r="M132" s="145"/>
      <c r="N132" s="145"/>
      <c r="O132" s="145"/>
      <c r="P132" s="145"/>
      <c r="T132" s="146"/>
      <c r="V132" s="146"/>
      <c r="W132" s="145"/>
      <c r="X132" s="145"/>
      <c r="Y132" s="145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6"/>
      <c r="AQ132" s="136"/>
    </row>
    <row r="133" spans="2:43" s="124" customFormat="1" x14ac:dyDescent="0.2">
      <c r="B133" s="136"/>
      <c r="C133" s="136"/>
      <c r="D133" s="136"/>
      <c r="E133" s="136"/>
      <c r="F133" s="136"/>
      <c r="G133" s="136"/>
      <c r="H133" s="145"/>
      <c r="I133" s="146"/>
      <c r="J133" s="145"/>
      <c r="K133" s="145"/>
      <c r="L133" s="145"/>
      <c r="M133" s="145"/>
      <c r="N133" s="145"/>
      <c r="O133" s="145"/>
      <c r="P133" s="145"/>
      <c r="T133" s="146"/>
      <c r="V133" s="146"/>
      <c r="W133" s="145"/>
      <c r="X133" s="145"/>
      <c r="Y133" s="145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</row>
    <row r="134" spans="2:43" s="124" customFormat="1" x14ac:dyDescent="0.2">
      <c r="B134" s="136"/>
      <c r="C134" s="136"/>
      <c r="D134" s="136"/>
      <c r="E134" s="136"/>
      <c r="F134" s="136"/>
      <c r="G134" s="136"/>
      <c r="H134" s="145"/>
      <c r="I134" s="146"/>
      <c r="J134" s="145"/>
      <c r="K134" s="145"/>
      <c r="L134" s="145"/>
      <c r="M134" s="145"/>
      <c r="N134" s="145"/>
      <c r="O134" s="145"/>
      <c r="P134" s="145"/>
      <c r="T134" s="146"/>
      <c r="V134" s="146"/>
      <c r="W134" s="145"/>
      <c r="X134" s="145"/>
      <c r="Y134" s="14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  <c r="AP134" s="136"/>
      <c r="AQ134" s="136"/>
    </row>
    <row r="135" spans="2:43" s="124" customFormat="1" x14ac:dyDescent="0.2">
      <c r="B135" s="136"/>
      <c r="C135" s="136"/>
      <c r="D135" s="136"/>
      <c r="E135" s="136"/>
      <c r="F135" s="136"/>
      <c r="G135" s="136"/>
      <c r="H135" s="145"/>
      <c r="I135" s="146"/>
      <c r="J135" s="145"/>
      <c r="K135" s="145"/>
      <c r="L135" s="145"/>
      <c r="M135" s="145"/>
      <c r="N135" s="145"/>
      <c r="O135" s="145"/>
      <c r="P135" s="145"/>
      <c r="T135" s="146"/>
      <c r="V135" s="146"/>
      <c r="W135" s="145"/>
      <c r="X135" s="145"/>
      <c r="Y135" s="145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</row>
    <row r="136" spans="2:43" s="124" customFormat="1" x14ac:dyDescent="0.2">
      <c r="B136" s="136"/>
      <c r="C136" s="136"/>
      <c r="D136" s="136"/>
      <c r="E136" s="136"/>
      <c r="F136" s="136"/>
      <c r="G136" s="136"/>
      <c r="H136" s="145"/>
      <c r="I136" s="146"/>
      <c r="J136" s="145"/>
      <c r="K136" s="145"/>
      <c r="L136" s="145"/>
      <c r="M136" s="145"/>
      <c r="N136" s="145"/>
      <c r="O136" s="145"/>
      <c r="P136" s="145"/>
      <c r="T136" s="146"/>
      <c r="V136" s="146"/>
      <c r="W136" s="145"/>
      <c r="X136" s="145"/>
      <c r="Y136" s="145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</row>
    <row r="137" spans="2:43" s="124" customFormat="1" x14ac:dyDescent="0.2">
      <c r="B137" s="136"/>
      <c r="C137" s="136"/>
      <c r="D137" s="136"/>
      <c r="E137" s="136"/>
      <c r="F137" s="136"/>
      <c r="G137" s="136"/>
      <c r="H137" s="145"/>
      <c r="I137" s="146"/>
      <c r="J137" s="145"/>
      <c r="K137" s="145"/>
      <c r="L137" s="145"/>
      <c r="M137" s="145"/>
      <c r="N137" s="145"/>
      <c r="O137" s="145"/>
      <c r="P137" s="145"/>
      <c r="T137" s="146"/>
      <c r="V137" s="14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</row>
    <row r="138" spans="2:43" s="124" customFormat="1" x14ac:dyDescent="0.2">
      <c r="B138" s="136"/>
      <c r="C138" s="136"/>
      <c r="D138" s="136"/>
      <c r="E138" s="136"/>
      <c r="F138" s="136"/>
      <c r="G138" s="136"/>
      <c r="H138" s="145"/>
      <c r="I138" s="146"/>
      <c r="J138" s="145"/>
      <c r="K138" s="145"/>
      <c r="L138" s="145"/>
      <c r="M138" s="145"/>
      <c r="N138" s="145"/>
      <c r="O138" s="145"/>
      <c r="P138" s="145"/>
      <c r="S138" s="145"/>
      <c r="T138" s="146"/>
      <c r="V138" s="14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</row>
    <row r="139" spans="2:43" s="124" customFormat="1" x14ac:dyDescent="0.2">
      <c r="B139" s="136"/>
      <c r="C139" s="136"/>
      <c r="D139" s="136"/>
      <c r="E139" s="136"/>
      <c r="F139" s="136"/>
      <c r="G139" s="136"/>
      <c r="H139" s="145"/>
      <c r="I139" s="146"/>
      <c r="J139" s="145"/>
      <c r="K139" s="145"/>
      <c r="L139" s="145"/>
      <c r="M139" s="145"/>
      <c r="N139" s="145"/>
      <c r="O139" s="145"/>
      <c r="P139" s="145"/>
      <c r="S139" s="145"/>
      <c r="T139" s="146"/>
      <c r="V139" s="14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  <c r="AP139" s="136"/>
      <c r="AQ139" s="136"/>
    </row>
    <row r="140" spans="2:43" s="124" customFormat="1" x14ac:dyDescent="0.2">
      <c r="B140" s="136"/>
      <c r="C140" s="136"/>
      <c r="D140" s="136"/>
      <c r="E140" s="136"/>
      <c r="F140" s="136"/>
      <c r="G140" s="136"/>
      <c r="H140" s="145"/>
      <c r="I140" s="146"/>
      <c r="J140" s="145"/>
      <c r="K140" s="145"/>
      <c r="L140" s="145"/>
      <c r="M140" s="145"/>
      <c r="N140" s="145"/>
      <c r="O140" s="145"/>
      <c r="P140" s="145"/>
      <c r="S140" s="145"/>
      <c r="T140" s="146"/>
      <c r="V140" s="14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</row>
    <row r="141" spans="2:43" s="124" customFormat="1" x14ac:dyDescent="0.2">
      <c r="B141" s="136"/>
      <c r="C141" s="136"/>
      <c r="D141" s="136"/>
      <c r="E141" s="136"/>
      <c r="F141" s="136"/>
      <c r="G141" s="136"/>
      <c r="H141" s="145"/>
      <c r="I141" s="146"/>
      <c r="J141" s="145"/>
      <c r="K141" s="145"/>
      <c r="L141" s="145"/>
      <c r="M141" s="145"/>
      <c r="N141" s="145"/>
      <c r="O141" s="145"/>
      <c r="P141" s="145"/>
      <c r="S141" s="145"/>
      <c r="T141" s="146"/>
      <c r="V141" s="14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136"/>
      <c r="AJ141" s="136"/>
      <c r="AK141" s="136"/>
      <c r="AL141" s="136"/>
      <c r="AM141" s="136"/>
      <c r="AN141" s="136"/>
      <c r="AO141" s="136"/>
      <c r="AP141" s="136"/>
      <c r="AQ141" s="136"/>
    </row>
    <row r="142" spans="2:43" s="124" customFormat="1" x14ac:dyDescent="0.2">
      <c r="B142" s="136"/>
      <c r="C142" s="136"/>
      <c r="D142" s="136"/>
      <c r="E142" s="136"/>
      <c r="F142" s="136"/>
      <c r="G142" s="136"/>
      <c r="H142" s="145"/>
      <c r="I142" s="146"/>
      <c r="J142" s="145"/>
      <c r="K142" s="145"/>
      <c r="L142" s="145"/>
      <c r="M142" s="145"/>
      <c r="N142" s="145"/>
      <c r="O142" s="145"/>
      <c r="P142" s="145"/>
      <c r="S142" s="145"/>
      <c r="T142" s="146"/>
      <c r="V142" s="14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</row>
    <row r="143" spans="2:43" s="124" customFormat="1" x14ac:dyDescent="0.2">
      <c r="B143" s="136"/>
      <c r="C143" s="136"/>
      <c r="D143" s="136"/>
      <c r="E143" s="136"/>
      <c r="F143" s="136"/>
      <c r="G143" s="136"/>
      <c r="H143" s="145"/>
      <c r="I143" s="146"/>
      <c r="J143" s="145"/>
      <c r="K143" s="145"/>
      <c r="L143" s="145"/>
      <c r="M143" s="145"/>
      <c r="N143" s="145"/>
      <c r="O143" s="145"/>
      <c r="P143" s="145"/>
      <c r="S143" s="145"/>
      <c r="T143" s="146"/>
      <c r="V143" s="14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</row>
    <row r="144" spans="2:43" s="124" customFormat="1" x14ac:dyDescent="0.2">
      <c r="B144" s="136"/>
      <c r="C144" s="136"/>
      <c r="D144" s="136"/>
      <c r="E144" s="136"/>
      <c r="F144" s="136"/>
      <c r="G144" s="136"/>
      <c r="H144" s="145"/>
      <c r="I144" s="146"/>
      <c r="J144" s="145"/>
      <c r="K144" s="145"/>
      <c r="L144" s="145"/>
      <c r="M144" s="145"/>
      <c r="N144" s="145"/>
      <c r="O144" s="145"/>
      <c r="P144" s="145"/>
      <c r="S144" s="145"/>
      <c r="T144" s="146"/>
      <c r="V144" s="14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136"/>
      <c r="AJ144" s="136"/>
      <c r="AK144" s="136"/>
      <c r="AL144" s="136"/>
      <c r="AM144" s="136"/>
      <c r="AN144" s="136"/>
      <c r="AO144" s="136"/>
      <c r="AP144" s="136"/>
      <c r="AQ144" s="136"/>
    </row>
    <row r="145" spans="2:43" s="124" customFormat="1" x14ac:dyDescent="0.2">
      <c r="B145" s="136"/>
      <c r="C145" s="136"/>
      <c r="D145" s="136"/>
      <c r="E145" s="136"/>
      <c r="F145" s="136"/>
      <c r="G145" s="136"/>
      <c r="H145" s="145"/>
      <c r="I145" s="146"/>
      <c r="J145" s="145"/>
      <c r="K145" s="145"/>
      <c r="L145" s="145"/>
      <c r="M145" s="145"/>
      <c r="N145" s="145"/>
      <c r="O145" s="145"/>
      <c r="P145" s="145"/>
      <c r="S145" s="145"/>
      <c r="T145" s="146"/>
      <c r="V145" s="14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  <c r="AL145" s="136"/>
      <c r="AM145" s="136"/>
      <c r="AN145" s="136"/>
      <c r="AO145" s="136"/>
      <c r="AP145" s="136"/>
      <c r="AQ145" s="136"/>
    </row>
    <row r="146" spans="2:43" s="124" customFormat="1" x14ac:dyDescent="0.2">
      <c r="B146" s="136"/>
      <c r="C146" s="136"/>
      <c r="D146" s="136"/>
      <c r="E146" s="136"/>
      <c r="F146" s="136"/>
      <c r="G146" s="136"/>
      <c r="H146" s="145"/>
      <c r="I146" s="146"/>
      <c r="J146" s="145"/>
      <c r="K146" s="145"/>
      <c r="L146" s="145"/>
      <c r="M146" s="145"/>
      <c r="N146" s="145"/>
      <c r="O146" s="145"/>
      <c r="P146" s="145"/>
      <c r="S146" s="145"/>
      <c r="T146" s="146"/>
      <c r="V146" s="14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136"/>
      <c r="AJ146" s="136"/>
      <c r="AK146" s="136"/>
      <c r="AL146" s="136"/>
      <c r="AM146" s="136"/>
      <c r="AN146" s="136"/>
      <c r="AO146" s="136"/>
      <c r="AP146" s="136"/>
      <c r="AQ146" s="136"/>
    </row>
    <row r="147" spans="2:43" s="124" customFormat="1" x14ac:dyDescent="0.2">
      <c r="B147" s="136"/>
      <c r="C147" s="136"/>
      <c r="D147" s="136"/>
      <c r="E147" s="136"/>
      <c r="F147" s="136"/>
      <c r="G147" s="136"/>
      <c r="H147" s="145"/>
      <c r="I147" s="146"/>
      <c r="J147" s="145"/>
      <c r="K147" s="145"/>
      <c r="L147" s="145"/>
      <c r="M147" s="145"/>
      <c r="N147" s="145"/>
      <c r="O147" s="145"/>
      <c r="P147" s="145"/>
      <c r="S147" s="145"/>
      <c r="T147" s="146"/>
      <c r="V147" s="14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</row>
    <row r="148" spans="2:43" s="124" customFormat="1" x14ac:dyDescent="0.2">
      <c r="B148" s="136"/>
      <c r="C148" s="136"/>
      <c r="D148" s="136"/>
      <c r="E148" s="136"/>
      <c r="F148" s="136"/>
      <c r="G148" s="136"/>
      <c r="H148" s="145"/>
      <c r="I148" s="146"/>
      <c r="J148" s="145"/>
      <c r="K148" s="145"/>
      <c r="L148" s="145"/>
      <c r="M148" s="145"/>
      <c r="N148" s="145"/>
      <c r="O148" s="145"/>
      <c r="P148" s="145"/>
      <c r="S148" s="145"/>
      <c r="T148" s="146"/>
      <c r="V148" s="14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</row>
    <row r="149" spans="2:43" s="124" customFormat="1" x14ac:dyDescent="0.2">
      <c r="B149" s="136"/>
      <c r="C149" s="136"/>
      <c r="D149" s="136"/>
      <c r="E149" s="136"/>
      <c r="F149" s="136"/>
      <c r="G149" s="136"/>
      <c r="H149" s="145"/>
      <c r="I149" s="146"/>
      <c r="J149" s="145"/>
      <c r="K149" s="145"/>
      <c r="L149" s="145"/>
      <c r="M149" s="145"/>
      <c r="N149" s="145"/>
      <c r="O149" s="145"/>
      <c r="P149" s="145"/>
      <c r="S149" s="145"/>
      <c r="T149" s="146"/>
      <c r="V149" s="14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/>
      <c r="AP149" s="136"/>
      <c r="AQ149" s="136"/>
    </row>
    <row r="150" spans="2:43" s="124" customFormat="1" x14ac:dyDescent="0.2">
      <c r="B150" s="136"/>
      <c r="C150" s="136"/>
      <c r="D150" s="136"/>
      <c r="E150" s="136"/>
      <c r="F150" s="136"/>
      <c r="G150" s="136"/>
      <c r="H150" s="145"/>
      <c r="I150" s="146"/>
      <c r="J150" s="145"/>
      <c r="K150" s="145"/>
      <c r="L150" s="145"/>
      <c r="M150" s="145"/>
      <c r="N150" s="145"/>
      <c r="O150" s="145"/>
      <c r="P150" s="145"/>
      <c r="S150" s="145"/>
      <c r="T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136"/>
      <c r="AJ150" s="136"/>
      <c r="AK150" s="136"/>
      <c r="AL150" s="136"/>
      <c r="AM150" s="136"/>
      <c r="AN150" s="136"/>
      <c r="AO150" s="136"/>
      <c r="AP150" s="136"/>
      <c r="AQ150" s="136"/>
    </row>
    <row r="151" spans="2:43" s="124" customFormat="1" x14ac:dyDescent="0.2">
      <c r="B151" s="136"/>
      <c r="C151" s="136"/>
      <c r="D151" s="136"/>
      <c r="E151" s="136"/>
      <c r="F151" s="136"/>
      <c r="G151" s="136"/>
      <c r="H151" s="145"/>
      <c r="I151" s="146"/>
      <c r="J151" s="145"/>
      <c r="K151" s="145"/>
      <c r="L151" s="145"/>
      <c r="M151" s="145"/>
      <c r="N151" s="145"/>
      <c r="O151" s="145"/>
      <c r="P151" s="145"/>
      <c r="S151" s="145"/>
      <c r="T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136"/>
      <c r="AJ151" s="136"/>
      <c r="AK151" s="136"/>
      <c r="AL151" s="136"/>
      <c r="AM151" s="136"/>
      <c r="AN151" s="136"/>
      <c r="AO151" s="136"/>
      <c r="AP151" s="136"/>
      <c r="AQ151" s="136"/>
    </row>
    <row r="152" spans="2:43" s="124" customFormat="1" x14ac:dyDescent="0.2">
      <c r="B152" s="136"/>
      <c r="C152" s="136"/>
      <c r="D152" s="136"/>
      <c r="E152" s="136"/>
      <c r="F152" s="136"/>
      <c r="G152" s="136"/>
      <c r="H152" s="145"/>
      <c r="I152" s="146"/>
      <c r="J152" s="145"/>
      <c r="K152" s="145"/>
      <c r="L152" s="145"/>
      <c r="M152" s="145"/>
      <c r="N152" s="145"/>
      <c r="O152" s="145"/>
      <c r="P152" s="145"/>
      <c r="S152" s="145"/>
      <c r="T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136"/>
      <c r="AJ152" s="136"/>
      <c r="AK152" s="136"/>
      <c r="AL152" s="136"/>
      <c r="AM152" s="136"/>
      <c r="AN152" s="136"/>
      <c r="AO152" s="136"/>
      <c r="AP152" s="136"/>
      <c r="AQ152" s="136"/>
    </row>
    <row r="153" spans="2:43" s="124" customFormat="1" x14ac:dyDescent="0.2">
      <c r="B153" s="136"/>
      <c r="C153" s="136"/>
      <c r="D153" s="136"/>
      <c r="E153" s="136"/>
      <c r="F153" s="136"/>
      <c r="G153" s="136"/>
      <c r="H153" s="145"/>
      <c r="I153" s="146"/>
      <c r="J153" s="145"/>
      <c r="K153" s="145"/>
      <c r="L153" s="145"/>
      <c r="M153" s="145"/>
      <c r="N153" s="145"/>
      <c r="O153" s="145"/>
      <c r="P153" s="145"/>
      <c r="S153" s="145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</row>
    <row r="154" spans="2:43" s="124" customFormat="1" x14ac:dyDescent="0.2">
      <c r="B154" s="136"/>
      <c r="C154" s="136"/>
      <c r="D154" s="136"/>
      <c r="E154" s="136"/>
      <c r="F154" s="136"/>
      <c r="G154" s="136"/>
      <c r="H154" s="145"/>
      <c r="I154" s="136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136"/>
      <c r="AJ154" s="136"/>
      <c r="AK154" s="136"/>
      <c r="AL154" s="136"/>
      <c r="AM154" s="136"/>
      <c r="AN154" s="136"/>
      <c r="AO154" s="136"/>
      <c r="AP154" s="136"/>
      <c r="AQ154" s="136"/>
    </row>
    <row r="155" spans="2:43" s="124" customFormat="1" x14ac:dyDescent="0.2">
      <c r="B155" s="136"/>
      <c r="C155" s="136"/>
      <c r="D155" s="136"/>
      <c r="E155" s="136"/>
      <c r="F155" s="136"/>
      <c r="G155" s="136"/>
      <c r="H155" s="145"/>
      <c r="I155" s="136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136"/>
      <c r="AJ155" s="136"/>
      <c r="AK155" s="136"/>
      <c r="AL155" s="136"/>
      <c r="AM155" s="136"/>
      <c r="AN155" s="136"/>
      <c r="AO155" s="136"/>
      <c r="AP155" s="136"/>
      <c r="AQ155" s="136"/>
    </row>
    <row r="156" spans="2:43" s="124" customFormat="1" x14ac:dyDescent="0.2">
      <c r="B156" s="136"/>
      <c r="C156" s="136"/>
      <c r="D156" s="136"/>
      <c r="E156" s="136"/>
      <c r="F156" s="136"/>
      <c r="G156" s="136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  <c r="AP156" s="136"/>
      <c r="AQ156" s="136"/>
    </row>
    <row r="157" spans="2:43" s="124" customFormat="1" x14ac:dyDescent="0.2">
      <c r="B157" s="136"/>
      <c r="C157" s="136"/>
      <c r="D157" s="136"/>
      <c r="E157" s="136"/>
      <c r="F157" s="136"/>
      <c r="G157" s="136"/>
      <c r="H157" s="145"/>
      <c r="I157" s="136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136"/>
      <c r="AJ157" s="136"/>
      <c r="AK157" s="136"/>
      <c r="AL157" s="136"/>
      <c r="AM157" s="136"/>
      <c r="AN157" s="136"/>
      <c r="AO157" s="136"/>
      <c r="AP157" s="136"/>
      <c r="AQ157" s="136"/>
    </row>
    <row r="158" spans="2:43" s="124" customFormat="1" x14ac:dyDescent="0.2">
      <c r="B158" s="136"/>
      <c r="C158" s="136"/>
      <c r="D158" s="136"/>
      <c r="E158" s="136"/>
      <c r="F158" s="136"/>
      <c r="G158" s="136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</row>
    <row r="159" spans="2:43" s="124" customFormat="1" x14ac:dyDescent="0.2">
      <c r="B159" s="136"/>
      <c r="C159" s="136"/>
      <c r="D159" s="136"/>
      <c r="E159" s="136"/>
      <c r="F159" s="136"/>
      <c r="G159" s="136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136"/>
      <c r="AJ159" s="136"/>
      <c r="AK159" s="136"/>
      <c r="AL159" s="136"/>
      <c r="AM159" s="136"/>
      <c r="AN159" s="136"/>
      <c r="AO159" s="136"/>
      <c r="AP159" s="136"/>
      <c r="AQ159" s="136"/>
    </row>
    <row r="160" spans="2:43" s="124" customFormat="1" x14ac:dyDescent="0.2">
      <c r="B160" s="136"/>
      <c r="C160" s="136"/>
      <c r="D160" s="136"/>
      <c r="E160" s="136"/>
      <c r="F160" s="136"/>
      <c r="G160" s="136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136"/>
      <c r="AJ160" s="136"/>
      <c r="AK160" s="136"/>
      <c r="AL160" s="136"/>
      <c r="AM160" s="136"/>
      <c r="AN160" s="136"/>
      <c r="AO160" s="136"/>
      <c r="AP160" s="136"/>
      <c r="AQ160" s="136"/>
    </row>
    <row r="161" spans="2:43" s="124" customFormat="1" x14ac:dyDescent="0.2">
      <c r="B161" s="136"/>
      <c r="C161" s="136"/>
      <c r="D161" s="136"/>
      <c r="E161" s="136"/>
      <c r="F161" s="136"/>
      <c r="G161" s="136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136"/>
      <c r="AJ161" s="136"/>
      <c r="AK161" s="136"/>
      <c r="AL161" s="136"/>
      <c r="AM161" s="136"/>
      <c r="AN161" s="136"/>
      <c r="AO161" s="136"/>
      <c r="AP161" s="136"/>
      <c r="AQ161" s="136"/>
    </row>
    <row r="162" spans="2:43" s="124" customFormat="1" x14ac:dyDescent="0.2">
      <c r="B162" s="136"/>
      <c r="C162" s="136"/>
      <c r="D162" s="136"/>
      <c r="E162" s="136"/>
      <c r="F162" s="136"/>
      <c r="G162" s="136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136"/>
      <c r="AJ162" s="136"/>
      <c r="AK162" s="136"/>
      <c r="AL162" s="136"/>
      <c r="AM162" s="136"/>
      <c r="AN162" s="136"/>
      <c r="AO162" s="136"/>
      <c r="AP162" s="136"/>
      <c r="AQ162" s="136"/>
    </row>
    <row r="163" spans="2:43" s="124" customFormat="1" x14ac:dyDescent="0.2">
      <c r="B163" s="136"/>
      <c r="C163" s="136"/>
      <c r="D163" s="136"/>
      <c r="E163" s="136"/>
      <c r="F163" s="136"/>
      <c r="G163" s="136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</row>
    <row r="164" spans="2:43" s="124" customFormat="1" x14ac:dyDescent="0.2">
      <c r="B164" s="136"/>
      <c r="C164" s="136"/>
      <c r="D164" s="136"/>
      <c r="E164" s="136"/>
      <c r="F164" s="136"/>
      <c r="G164" s="136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/>
      <c r="AP164" s="136"/>
      <c r="AQ164" s="136"/>
    </row>
    <row r="165" spans="2:43" s="124" customFormat="1" x14ac:dyDescent="0.2">
      <c r="B165" s="136"/>
      <c r="C165" s="136"/>
      <c r="D165" s="136"/>
      <c r="E165" s="136"/>
      <c r="F165" s="136"/>
      <c r="G165" s="136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136"/>
      <c r="AJ165" s="136"/>
      <c r="AK165" s="136"/>
      <c r="AL165" s="136"/>
      <c r="AM165" s="136"/>
      <c r="AN165" s="136"/>
      <c r="AO165" s="136"/>
      <c r="AP165" s="136"/>
      <c r="AQ165" s="136"/>
    </row>
    <row r="166" spans="2:43" s="124" customFormat="1" x14ac:dyDescent="0.2">
      <c r="B166" s="136"/>
      <c r="C166" s="136"/>
      <c r="D166" s="136"/>
      <c r="E166" s="136"/>
      <c r="F166" s="136"/>
      <c r="G166" s="136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136"/>
      <c r="AJ166" s="136"/>
      <c r="AK166" s="136"/>
      <c r="AL166" s="136"/>
      <c r="AM166" s="136"/>
      <c r="AN166" s="136"/>
      <c r="AO166" s="136"/>
      <c r="AP166" s="136"/>
      <c r="AQ166" s="136"/>
    </row>
    <row r="167" spans="2:43" s="124" customFormat="1" x14ac:dyDescent="0.2">
      <c r="B167" s="136"/>
      <c r="C167" s="136"/>
      <c r="D167" s="136"/>
      <c r="E167" s="136"/>
      <c r="F167" s="136"/>
      <c r="G167" s="136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  <c r="AP167" s="136"/>
      <c r="AQ167" s="136"/>
    </row>
    <row r="168" spans="2:43" s="124" customFormat="1" x14ac:dyDescent="0.2">
      <c r="B168" s="136"/>
      <c r="C168" s="136"/>
      <c r="D168" s="136"/>
      <c r="E168" s="136"/>
      <c r="F168" s="136"/>
      <c r="G168" s="136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136"/>
      <c r="AJ168" s="136"/>
      <c r="AK168" s="136"/>
      <c r="AL168" s="136"/>
      <c r="AM168" s="136"/>
      <c r="AN168" s="136"/>
      <c r="AO168" s="136"/>
      <c r="AP168" s="136"/>
      <c r="AQ168" s="136"/>
    </row>
    <row r="169" spans="2:43" s="124" customFormat="1" x14ac:dyDescent="0.2">
      <c r="B169" s="136"/>
      <c r="C169" s="136"/>
      <c r="D169" s="136"/>
      <c r="E169" s="136"/>
      <c r="F169" s="136"/>
      <c r="G169" s="136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</row>
    <row r="170" spans="2:43" s="124" customFormat="1" x14ac:dyDescent="0.2">
      <c r="B170" s="136"/>
      <c r="C170" s="136"/>
      <c r="D170" s="136"/>
      <c r="E170" s="136"/>
      <c r="F170" s="136"/>
      <c r="G170" s="136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136"/>
      <c r="AJ170" s="136"/>
      <c r="AK170" s="136"/>
      <c r="AL170" s="136"/>
      <c r="AM170" s="136"/>
      <c r="AN170" s="136"/>
      <c r="AO170" s="136"/>
      <c r="AP170" s="136"/>
      <c r="AQ170" s="136"/>
    </row>
    <row r="171" spans="2:43" s="124" customFormat="1" x14ac:dyDescent="0.2">
      <c r="B171" s="136"/>
      <c r="C171" s="136"/>
      <c r="D171" s="136"/>
      <c r="E171" s="136"/>
      <c r="F171" s="136"/>
      <c r="G171" s="136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136"/>
      <c r="AJ171" s="136"/>
      <c r="AK171" s="136"/>
      <c r="AL171" s="136"/>
      <c r="AM171" s="136"/>
      <c r="AN171" s="136"/>
      <c r="AO171" s="136"/>
      <c r="AP171" s="136"/>
      <c r="AQ171" s="136"/>
    </row>
    <row r="172" spans="2:43" s="124" customFormat="1" x14ac:dyDescent="0.2">
      <c r="B172" s="136"/>
      <c r="C172" s="136"/>
      <c r="D172" s="136"/>
      <c r="E172" s="136"/>
      <c r="F172" s="136"/>
      <c r="G172" s="136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136"/>
      <c r="AJ172" s="136"/>
      <c r="AK172" s="136"/>
      <c r="AL172" s="136"/>
      <c r="AM172" s="136"/>
      <c r="AN172" s="136"/>
      <c r="AO172" s="136"/>
      <c r="AP172" s="136"/>
      <c r="AQ172" s="136"/>
    </row>
    <row r="173" spans="2:43" s="124" customFormat="1" x14ac:dyDescent="0.2">
      <c r="B173" s="136"/>
      <c r="C173" s="136"/>
      <c r="D173" s="136"/>
      <c r="E173" s="136"/>
      <c r="F173" s="136"/>
      <c r="G173" s="136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</row>
    <row r="174" spans="2:43" s="124" customFormat="1" x14ac:dyDescent="0.2">
      <c r="B174" s="136"/>
      <c r="C174" s="136"/>
      <c r="D174" s="136"/>
      <c r="E174" s="136"/>
      <c r="F174" s="136"/>
      <c r="G174" s="136"/>
      <c r="H174" s="145"/>
      <c r="I174" s="145"/>
      <c r="J174" s="145"/>
      <c r="K174" s="146"/>
      <c r="L174" s="146"/>
      <c r="M174" s="151"/>
      <c r="N174" s="151"/>
      <c r="O174" s="152"/>
      <c r="P174" s="152"/>
      <c r="Q174" s="145"/>
      <c r="R174" s="152"/>
      <c r="S174" s="152"/>
      <c r="T174" s="136"/>
      <c r="U174" s="136"/>
      <c r="V174" s="136"/>
      <c r="W174" s="136"/>
      <c r="X174" s="136"/>
      <c r="Y174" s="136"/>
      <c r="Z174" s="136"/>
      <c r="AA174" s="153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P174" s="136"/>
      <c r="AQ174" s="136"/>
    </row>
    <row r="175" spans="2:43" s="124" customFormat="1" x14ac:dyDescent="0.2">
      <c r="B175" s="136"/>
      <c r="C175" s="136"/>
      <c r="D175" s="136"/>
      <c r="E175" s="136"/>
      <c r="F175" s="136"/>
      <c r="G175" s="136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36"/>
      <c r="U175" s="136"/>
      <c r="V175" s="136"/>
      <c r="W175" s="136"/>
      <c r="X175" s="136"/>
      <c r="Y175" s="136"/>
      <c r="Z175" s="136"/>
      <c r="AA175" s="153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/>
      <c r="AO175" s="136"/>
      <c r="AP175" s="136"/>
      <c r="AQ175" s="136"/>
    </row>
    <row r="176" spans="2:43" s="124" customFormat="1" x14ac:dyDescent="0.2">
      <c r="B176" s="136"/>
      <c r="C176" s="136"/>
      <c r="D176" s="136"/>
      <c r="E176" s="136"/>
      <c r="F176" s="136"/>
      <c r="G176" s="136"/>
      <c r="H176" s="145"/>
      <c r="I176" s="145"/>
      <c r="J176" s="145"/>
      <c r="K176" s="154"/>
      <c r="L176" s="154"/>
      <c r="M176" s="154"/>
      <c r="N176" s="154"/>
      <c r="O176" s="154"/>
      <c r="P176" s="154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/>
      <c r="AP176" s="136"/>
      <c r="AQ176" s="136"/>
    </row>
    <row r="177" spans="2:43" s="124" customFormat="1" x14ac:dyDescent="0.2">
      <c r="B177" s="136"/>
      <c r="C177" s="136"/>
      <c r="D177" s="136"/>
      <c r="E177" s="136"/>
      <c r="F177" s="136"/>
      <c r="G177" s="136"/>
      <c r="H177" s="145"/>
      <c r="I177" s="145"/>
      <c r="J177" s="145"/>
      <c r="K177" s="154"/>
      <c r="L177" s="154"/>
      <c r="M177" s="154"/>
      <c r="N177" s="154"/>
      <c r="O177" s="154"/>
      <c r="P177" s="154"/>
      <c r="AB177" s="136"/>
      <c r="AC177" s="136"/>
      <c r="AD177" s="136"/>
      <c r="AE177" s="136"/>
      <c r="AF177" s="136"/>
      <c r="AG177" s="136"/>
      <c r="AH177" s="136"/>
      <c r="AI177" s="136"/>
      <c r="AJ177" s="136"/>
      <c r="AK177" s="136"/>
      <c r="AL177" s="136"/>
      <c r="AM177" s="136"/>
      <c r="AN177" s="136"/>
      <c r="AO177" s="136"/>
      <c r="AP177" s="136"/>
      <c r="AQ177" s="136"/>
    </row>
    <row r="178" spans="2:43" s="124" customFormat="1" x14ac:dyDescent="0.2">
      <c r="B178" s="136"/>
      <c r="C178" s="136"/>
      <c r="D178" s="136"/>
      <c r="E178" s="136"/>
      <c r="F178" s="136"/>
      <c r="G178" s="136"/>
      <c r="H178" s="146"/>
      <c r="I178" s="146"/>
      <c r="J178" s="146"/>
      <c r="K178" s="154"/>
      <c r="L178" s="154"/>
      <c r="M178" s="154"/>
      <c r="N178" s="154"/>
      <c r="O178" s="154"/>
      <c r="P178" s="154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</row>
    <row r="179" spans="2:43" s="124" customFormat="1" x14ac:dyDescent="0.2">
      <c r="B179" s="136"/>
      <c r="C179" s="136"/>
      <c r="D179" s="136"/>
      <c r="E179" s="136"/>
      <c r="F179" s="136"/>
      <c r="G179" s="136"/>
      <c r="H179" s="145"/>
      <c r="I179" s="145"/>
      <c r="J179" s="145"/>
      <c r="K179" s="154"/>
      <c r="L179" s="154"/>
      <c r="M179" s="154"/>
      <c r="N179" s="154"/>
      <c r="O179" s="154"/>
      <c r="P179" s="154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  <c r="AP179" s="136"/>
      <c r="AQ179" s="136"/>
    </row>
    <row r="180" spans="2:43" s="124" customFormat="1" x14ac:dyDescent="0.2">
      <c r="B180" s="136"/>
      <c r="C180" s="136"/>
      <c r="D180" s="136"/>
      <c r="E180" s="136"/>
      <c r="F180" s="136"/>
      <c r="G180" s="136"/>
      <c r="H180" s="154"/>
      <c r="I180" s="154"/>
      <c r="J180" s="154"/>
      <c r="K180" s="154"/>
      <c r="L180" s="154"/>
      <c r="M180" s="154"/>
      <c r="N180" s="154"/>
      <c r="O180" s="154"/>
      <c r="P180" s="154"/>
      <c r="AB180" s="136"/>
      <c r="AC180" s="136"/>
      <c r="AD180" s="136"/>
      <c r="AE180" s="136"/>
      <c r="AF180" s="136"/>
      <c r="AG180" s="136"/>
      <c r="AH180" s="136"/>
      <c r="AI180" s="136"/>
      <c r="AJ180" s="136"/>
      <c r="AK180" s="136"/>
      <c r="AL180" s="136"/>
      <c r="AM180" s="136"/>
      <c r="AN180" s="136"/>
      <c r="AO180" s="136"/>
      <c r="AP180" s="136"/>
      <c r="AQ180" s="136"/>
    </row>
    <row r="181" spans="2:43" s="124" customFormat="1" x14ac:dyDescent="0.2">
      <c r="B181" s="136"/>
      <c r="C181" s="136"/>
      <c r="D181" s="136"/>
      <c r="E181" s="136"/>
      <c r="F181" s="136"/>
      <c r="G181" s="136"/>
      <c r="I181" s="154"/>
      <c r="J181" s="154"/>
      <c r="K181" s="154"/>
      <c r="L181" s="154"/>
      <c r="M181" s="154"/>
      <c r="N181" s="154"/>
      <c r="O181" s="154"/>
      <c r="P181" s="154"/>
      <c r="AB181" s="136"/>
      <c r="AC181" s="136"/>
      <c r="AD181" s="136"/>
      <c r="AE181" s="136"/>
      <c r="AF181" s="136"/>
      <c r="AG181" s="136"/>
      <c r="AH181" s="136"/>
      <c r="AI181" s="136"/>
      <c r="AJ181" s="136"/>
      <c r="AK181" s="136"/>
      <c r="AL181" s="136"/>
      <c r="AM181" s="136"/>
      <c r="AN181" s="136"/>
      <c r="AO181" s="136"/>
      <c r="AP181" s="136"/>
      <c r="AQ181" s="136"/>
    </row>
    <row r="182" spans="2:43" s="124" customFormat="1" x14ac:dyDescent="0.2">
      <c r="B182" s="136"/>
      <c r="C182" s="136"/>
      <c r="D182" s="136"/>
      <c r="E182" s="136"/>
      <c r="F182" s="136"/>
      <c r="G182" s="136"/>
      <c r="I182" s="154"/>
      <c r="J182" s="154"/>
      <c r="K182" s="154"/>
      <c r="L182" s="154"/>
      <c r="M182" s="154"/>
      <c r="N182" s="154"/>
      <c r="O182" s="154"/>
      <c r="P182" s="154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</row>
    <row r="183" spans="2:43" s="124" customFormat="1" x14ac:dyDescent="0.2">
      <c r="B183" s="136"/>
      <c r="C183" s="136"/>
      <c r="D183" s="136"/>
      <c r="E183" s="136"/>
      <c r="F183" s="136"/>
      <c r="G183" s="136"/>
      <c r="I183" s="154"/>
      <c r="J183" s="154"/>
      <c r="K183" s="154"/>
      <c r="L183" s="154"/>
      <c r="M183" s="154"/>
      <c r="N183" s="154"/>
      <c r="O183" s="154"/>
      <c r="P183" s="154"/>
      <c r="AB183" s="136"/>
      <c r="AC183" s="136"/>
      <c r="AD183" s="136"/>
      <c r="AE183" s="136"/>
      <c r="AF183" s="136"/>
      <c r="AG183" s="136"/>
      <c r="AH183" s="136"/>
      <c r="AI183" s="136"/>
      <c r="AJ183" s="136"/>
      <c r="AK183" s="136"/>
      <c r="AL183" s="136"/>
      <c r="AM183" s="136"/>
      <c r="AN183" s="136"/>
      <c r="AO183" s="136"/>
      <c r="AP183" s="136"/>
      <c r="AQ183" s="136"/>
    </row>
    <row r="184" spans="2:43" s="124" customFormat="1" x14ac:dyDescent="0.2">
      <c r="B184" s="136"/>
      <c r="C184" s="136"/>
      <c r="D184" s="136"/>
      <c r="E184" s="136"/>
      <c r="F184" s="136"/>
      <c r="G184" s="136"/>
      <c r="I184" s="154"/>
      <c r="J184" s="154"/>
      <c r="K184" s="154"/>
      <c r="L184" s="154"/>
      <c r="M184" s="154"/>
      <c r="N184" s="154"/>
      <c r="O184" s="154"/>
      <c r="P184" s="154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  <c r="AP184" s="136"/>
      <c r="AQ184" s="136"/>
    </row>
    <row r="185" spans="2:43" s="124" customFormat="1" x14ac:dyDescent="0.2">
      <c r="B185" s="136"/>
      <c r="C185" s="136"/>
      <c r="D185" s="136"/>
      <c r="E185" s="136"/>
      <c r="F185" s="136"/>
      <c r="G185" s="136"/>
      <c r="I185" s="154"/>
      <c r="J185" s="154"/>
      <c r="K185" s="154"/>
      <c r="L185" s="154"/>
      <c r="M185" s="154"/>
      <c r="N185" s="154"/>
      <c r="O185" s="154"/>
      <c r="P185" s="154"/>
      <c r="AB185" s="136"/>
      <c r="AC185" s="136"/>
      <c r="AD185" s="136"/>
      <c r="AE185" s="136"/>
      <c r="AF185" s="136"/>
      <c r="AG185" s="136"/>
      <c r="AH185" s="136"/>
      <c r="AI185" s="136"/>
      <c r="AJ185" s="136"/>
      <c r="AK185" s="136"/>
      <c r="AL185" s="136"/>
      <c r="AM185" s="136"/>
      <c r="AN185" s="136"/>
      <c r="AO185" s="136"/>
      <c r="AP185" s="136"/>
      <c r="AQ185" s="136"/>
    </row>
    <row r="186" spans="2:43" s="124" customFormat="1" x14ac:dyDescent="0.2">
      <c r="B186" s="136"/>
      <c r="C186" s="136"/>
      <c r="D186" s="136"/>
      <c r="E186" s="136"/>
      <c r="F186" s="136"/>
      <c r="G186" s="136"/>
      <c r="I186" s="154"/>
      <c r="J186" s="154"/>
      <c r="K186" s="154"/>
      <c r="L186" s="154"/>
      <c r="M186" s="154"/>
      <c r="N186" s="154"/>
      <c r="O186" s="154"/>
      <c r="P186" s="154"/>
      <c r="AB186" s="136"/>
      <c r="AC186" s="136"/>
      <c r="AD186" s="136"/>
      <c r="AE186" s="136"/>
      <c r="AF186" s="136"/>
      <c r="AG186" s="136"/>
      <c r="AH186" s="136"/>
      <c r="AI186" s="136"/>
      <c r="AJ186" s="136"/>
      <c r="AK186" s="136"/>
      <c r="AL186" s="136"/>
      <c r="AM186" s="136"/>
      <c r="AN186" s="136"/>
      <c r="AO186" s="136"/>
      <c r="AP186" s="136"/>
      <c r="AQ186" s="136"/>
    </row>
    <row r="187" spans="2:43" s="124" customFormat="1" x14ac:dyDescent="0.2">
      <c r="B187" s="136"/>
      <c r="C187" s="136"/>
      <c r="D187" s="136"/>
      <c r="E187" s="136"/>
      <c r="F187" s="136"/>
      <c r="G187" s="136"/>
      <c r="I187" s="154"/>
      <c r="J187" s="154"/>
      <c r="K187" s="154"/>
      <c r="L187" s="154"/>
      <c r="M187" s="154"/>
      <c r="N187" s="154"/>
      <c r="O187" s="154"/>
      <c r="P187" s="154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  <c r="AP187" s="136"/>
      <c r="AQ187" s="136"/>
    </row>
    <row r="188" spans="2:43" s="124" customFormat="1" x14ac:dyDescent="0.2">
      <c r="B188" s="136"/>
      <c r="C188" s="136"/>
      <c r="D188" s="136"/>
      <c r="E188" s="136"/>
      <c r="F188" s="136"/>
      <c r="G188" s="136"/>
      <c r="I188" s="154"/>
      <c r="J188" s="154"/>
      <c r="K188" s="154"/>
      <c r="L188" s="154"/>
      <c r="O188" s="154"/>
      <c r="P188" s="154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  <c r="AP188" s="136"/>
      <c r="AQ188" s="136"/>
    </row>
    <row r="189" spans="2:43" s="124" customFormat="1" x14ac:dyDescent="0.2">
      <c r="B189" s="136"/>
      <c r="C189" s="136"/>
      <c r="D189" s="136"/>
      <c r="E189" s="136"/>
      <c r="F189" s="136"/>
      <c r="G189" s="136"/>
      <c r="H189" s="154"/>
      <c r="I189" s="154"/>
      <c r="J189" s="154"/>
      <c r="K189" s="154"/>
      <c r="L189" s="154"/>
      <c r="M189" s="154"/>
      <c r="N189" s="154"/>
      <c r="O189" s="154"/>
      <c r="P189" s="154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36"/>
      <c r="AQ189" s="136"/>
    </row>
    <row r="190" spans="2:43" s="124" customFormat="1" x14ac:dyDescent="0.2">
      <c r="B190" s="136"/>
      <c r="C190" s="136"/>
      <c r="D190" s="136"/>
      <c r="E190" s="136"/>
      <c r="F190" s="136"/>
      <c r="G190" s="136"/>
      <c r="I190" s="154"/>
      <c r="J190" s="154"/>
      <c r="K190" s="154"/>
      <c r="L190" s="154"/>
      <c r="M190" s="154"/>
      <c r="N190" s="154"/>
      <c r="O190" s="154"/>
      <c r="P190" s="154"/>
      <c r="AB190" s="136"/>
      <c r="AC190" s="136"/>
      <c r="AD190" s="136"/>
      <c r="AE190" s="136"/>
      <c r="AF190" s="136"/>
      <c r="AG190" s="136"/>
      <c r="AH190" s="136"/>
      <c r="AI190" s="136"/>
      <c r="AJ190" s="136"/>
      <c r="AK190" s="136"/>
      <c r="AL190" s="136"/>
      <c r="AM190" s="136"/>
      <c r="AN190" s="136"/>
      <c r="AO190" s="136"/>
      <c r="AP190" s="136"/>
      <c r="AQ190" s="136"/>
    </row>
    <row r="191" spans="2:43" s="124" customFormat="1" x14ac:dyDescent="0.2">
      <c r="B191" s="136"/>
      <c r="C191" s="136"/>
      <c r="D191" s="136"/>
      <c r="E191" s="136"/>
      <c r="F191" s="136"/>
      <c r="G191" s="136"/>
      <c r="I191" s="154"/>
      <c r="J191" s="154"/>
      <c r="K191" s="154"/>
      <c r="L191" s="154"/>
      <c r="M191" s="154"/>
      <c r="N191" s="154"/>
      <c r="O191" s="154"/>
      <c r="P191" s="154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</row>
    <row r="192" spans="2:43" s="124" customFormat="1" x14ac:dyDescent="0.2">
      <c r="B192" s="136"/>
      <c r="C192" s="136"/>
      <c r="D192" s="136"/>
      <c r="E192" s="136"/>
      <c r="F192" s="136"/>
      <c r="G192" s="136"/>
      <c r="I192" s="154"/>
      <c r="J192" s="154"/>
      <c r="K192" s="154"/>
      <c r="L192" s="154"/>
      <c r="M192" s="154"/>
      <c r="N192" s="154"/>
      <c r="O192" s="154"/>
      <c r="P192" s="154"/>
      <c r="AB192" s="136"/>
      <c r="AC192" s="136"/>
      <c r="AD192" s="136"/>
      <c r="AE192" s="136"/>
      <c r="AF192" s="136"/>
      <c r="AG192" s="136"/>
      <c r="AH192" s="136"/>
      <c r="AI192" s="136"/>
      <c r="AJ192" s="136"/>
      <c r="AK192" s="136"/>
      <c r="AL192" s="136"/>
      <c r="AM192" s="136"/>
      <c r="AN192" s="136"/>
      <c r="AO192" s="136"/>
      <c r="AP192" s="136"/>
      <c r="AQ192" s="136"/>
    </row>
    <row r="193" spans="2:43" s="124" customFormat="1" x14ac:dyDescent="0.2">
      <c r="B193" s="136"/>
      <c r="C193" s="136"/>
      <c r="D193" s="136"/>
      <c r="E193" s="136"/>
      <c r="F193" s="136"/>
      <c r="G193" s="136"/>
      <c r="I193" s="154"/>
      <c r="J193" s="154"/>
      <c r="K193" s="154"/>
      <c r="L193" s="154"/>
      <c r="M193" s="154"/>
      <c r="N193" s="154"/>
      <c r="O193" s="154"/>
      <c r="P193" s="154"/>
      <c r="AB193" s="136"/>
      <c r="AC193" s="136"/>
      <c r="AD193" s="136"/>
      <c r="AE193" s="136"/>
      <c r="AF193" s="136"/>
      <c r="AG193" s="136"/>
      <c r="AH193" s="136"/>
      <c r="AI193" s="136"/>
      <c r="AJ193" s="136"/>
      <c r="AK193" s="136"/>
      <c r="AL193" s="136"/>
      <c r="AM193" s="136"/>
      <c r="AN193" s="136"/>
      <c r="AO193" s="136"/>
      <c r="AP193" s="136"/>
      <c r="AQ193" s="136"/>
    </row>
    <row r="194" spans="2:43" s="124" customFormat="1" x14ac:dyDescent="0.2">
      <c r="B194" s="136"/>
      <c r="C194" s="136"/>
      <c r="D194" s="136"/>
      <c r="E194" s="136"/>
      <c r="F194" s="136"/>
      <c r="G194" s="136"/>
      <c r="H194" s="154"/>
      <c r="I194" s="154"/>
      <c r="J194" s="154"/>
      <c r="K194" s="154"/>
      <c r="L194" s="154"/>
      <c r="M194" s="154"/>
      <c r="N194" s="154"/>
      <c r="O194" s="154"/>
      <c r="P194" s="154"/>
      <c r="AB194" s="136"/>
      <c r="AC194" s="136"/>
      <c r="AD194" s="136"/>
      <c r="AE194" s="136"/>
      <c r="AF194" s="136"/>
      <c r="AG194" s="136"/>
      <c r="AH194" s="136"/>
      <c r="AI194" s="136"/>
      <c r="AJ194" s="136"/>
      <c r="AK194" s="136"/>
      <c r="AL194" s="136"/>
      <c r="AM194" s="136"/>
      <c r="AN194" s="136"/>
      <c r="AO194" s="136"/>
      <c r="AP194" s="136"/>
      <c r="AQ194" s="136"/>
    </row>
    <row r="195" spans="2:43" s="124" customFormat="1" x14ac:dyDescent="0.2">
      <c r="B195" s="136"/>
      <c r="C195" s="136"/>
      <c r="D195" s="136"/>
      <c r="E195" s="136"/>
      <c r="F195" s="136"/>
      <c r="G195" s="136"/>
      <c r="I195" s="154"/>
      <c r="J195" s="154"/>
      <c r="K195" s="154"/>
      <c r="L195" s="154"/>
      <c r="M195" s="154"/>
      <c r="N195" s="154"/>
      <c r="O195" s="154"/>
      <c r="P195" s="154"/>
      <c r="AB195" s="136"/>
      <c r="AC195" s="136"/>
      <c r="AD195" s="136"/>
      <c r="AE195" s="136"/>
      <c r="AF195" s="136"/>
      <c r="AG195" s="136"/>
      <c r="AH195" s="136"/>
      <c r="AI195" s="136"/>
      <c r="AJ195" s="136"/>
      <c r="AK195" s="136"/>
      <c r="AL195" s="136"/>
      <c r="AM195" s="136"/>
      <c r="AN195" s="136"/>
      <c r="AO195" s="136"/>
      <c r="AP195" s="136"/>
      <c r="AQ195" s="136"/>
    </row>
    <row r="196" spans="2:43" s="124" customFormat="1" x14ac:dyDescent="0.2">
      <c r="B196" s="136"/>
      <c r="C196" s="136"/>
      <c r="D196" s="136"/>
      <c r="E196" s="136"/>
      <c r="F196" s="136"/>
      <c r="G196" s="136"/>
      <c r="I196" s="154"/>
      <c r="J196" s="154"/>
      <c r="K196" s="154"/>
      <c r="L196" s="154"/>
      <c r="O196" s="154"/>
      <c r="P196" s="154"/>
      <c r="AB196" s="136"/>
      <c r="AC196" s="136"/>
      <c r="AD196" s="136"/>
      <c r="AE196" s="136"/>
      <c r="AF196" s="136"/>
      <c r="AG196" s="136"/>
      <c r="AH196" s="136"/>
      <c r="AI196" s="136"/>
      <c r="AJ196" s="136"/>
      <c r="AK196" s="136"/>
      <c r="AL196" s="136"/>
      <c r="AM196" s="136"/>
      <c r="AN196" s="136"/>
      <c r="AO196" s="136"/>
      <c r="AP196" s="136"/>
      <c r="AQ196" s="136"/>
    </row>
    <row r="197" spans="2:43" s="124" customFormat="1" x14ac:dyDescent="0.2">
      <c r="B197" s="136"/>
      <c r="C197" s="136"/>
      <c r="D197" s="136"/>
      <c r="E197" s="136"/>
      <c r="F197" s="136"/>
      <c r="G197" s="136"/>
      <c r="I197" s="154"/>
      <c r="J197" s="154"/>
      <c r="K197" s="154"/>
      <c r="L197" s="154"/>
      <c r="M197" s="154"/>
      <c r="N197" s="154"/>
      <c r="O197" s="154"/>
      <c r="P197" s="154"/>
      <c r="AB197" s="136"/>
      <c r="AC197" s="136"/>
      <c r="AD197" s="136"/>
      <c r="AE197" s="136"/>
      <c r="AF197" s="136"/>
      <c r="AG197" s="136"/>
      <c r="AH197" s="136"/>
      <c r="AI197" s="136"/>
      <c r="AJ197" s="136"/>
      <c r="AK197" s="136"/>
      <c r="AL197" s="136"/>
      <c r="AM197" s="136"/>
      <c r="AN197" s="136"/>
      <c r="AO197" s="136"/>
      <c r="AP197" s="136"/>
      <c r="AQ197" s="136"/>
    </row>
    <row r="198" spans="2:43" s="124" customFormat="1" x14ac:dyDescent="0.2">
      <c r="B198" s="136"/>
      <c r="C198" s="136"/>
      <c r="D198" s="136"/>
      <c r="E198" s="136"/>
      <c r="F198" s="136"/>
      <c r="G198" s="136"/>
      <c r="H198" s="154"/>
      <c r="I198" s="154"/>
      <c r="J198" s="154"/>
      <c r="K198" s="154"/>
      <c r="L198" s="154"/>
      <c r="M198" s="154"/>
      <c r="N198" s="154"/>
      <c r="O198" s="154"/>
      <c r="P198" s="154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  <c r="AP198" s="136"/>
      <c r="AQ198" s="136"/>
    </row>
    <row r="199" spans="2:43" s="124" customFormat="1" x14ac:dyDescent="0.2">
      <c r="B199" s="136"/>
      <c r="C199" s="136"/>
      <c r="D199" s="136"/>
      <c r="E199" s="136"/>
      <c r="F199" s="136"/>
      <c r="G199" s="136"/>
      <c r="H199" s="154"/>
      <c r="I199" s="154"/>
      <c r="J199" s="154"/>
      <c r="K199" s="154"/>
      <c r="L199" s="154"/>
      <c r="M199" s="154"/>
      <c r="N199" s="154"/>
      <c r="O199" s="154"/>
      <c r="P199" s="154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  <c r="AP199" s="136"/>
      <c r="AQ199" s="136"/>
    </row>
    <row r="200" spans="2:43" s="124" customFormat="1" x14ac:dyDescent="0.2">
      <c r="B200" s="136"/>
      <c r="C200" s="136"/>
      <c r="D200" s="136"/>
      <c r="E200" s="136"/>
      <c r="F200" s="136"/>
      <c r="G200" s="136"/>
      <c r="I200" s="154"/>
      <c r="J200" s="154"/>
      <c r="K200" s="154"/>
      <c r="L200" s="154"/>
      <c r="M200" s="154"/>
      <c r="N200" s="154"/>
      <c r="O200" s="154"/>
      <c r="P200" s="154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  <c r="AP200" s="136"/>
      <c r="AQ200" s="136"/>
    </row>
    <row r="201" spans="2:43" s="124" customFormat="1" x14ac:dyDescent="0.2">
      <c r="B201" s="136"/>
      <c r="C201" s="136"/>
      <c r="D201" s="136"/>
      <c r="E201" s="136"/>
      <c r="F201" s="136"/>
      <c r="G201" s="136"/>
      <c r="I201" s="154"/>
      <c r="J201" s="154"/>
      <c r="K201" s="154"/>
      <c r="L201" s="154"/>
      <c r="M201" s="154"/>
      <c r="N201" s="154"/>
      <c r="O201" s="154"/>
      <c r="P201" s="154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</row>
    <row r="202" spans="2:43" s="124" customFormat="1" x14ac:dyDescent="0.2">
      <c r="B202" s="136"/>
      <c r="C202" s="136"/>
      <c r="D202" s="136"/>
      <c r="E202" s="136"/>
      <c r="F202" s="136"/>
      <c r="G202" s="136"/>
      <c r="I202" s="154"/>
      <c r="J202" s="154"/>
      <c r="K202" s="154"/>
      <c r="L202" s="154"/>
      <c r="M202" s="154"/>
      <c r="N202" s="154"/>
      <c r="O202" s="154"/>
      <c r="P202" s="154"/>
      <c r="AB202" s="136"/>
      <c r="AC202" s="136"/>
      <c r="AD202" s="136"/>
      <c r="AE202" s="136"/>
      <c r="AF202" s="136"/>
      <c r="AG202" s="136"/>
      <c r="AH202" s="136"/>
      <c r="AI202" s="136"/>
      <c r="AJ202" s="136"/>
      <c r="AK202" s="136"/>
      <c r="AL202" s="136"/>
      <c r="AM202" s="136"/>
      <c r="AN202" s="136"/>
      <c r="AO202" s="136"/>
      <c r="AP202" s="136"/>
      <c r="AQ202" s="136"/>
    </row>
    <row r="203" spans="2:43" s="124" customFormat="1" x14ac:dyDescent="0.2">
      <c r="B203" s="136"/>
      <c r="C203" s="136"/>
      <c r="D203" s="136"/>
      <c r="E203" s="136"/>
      <c r="F203" s="136"/>
      <c r="G203" s="136"/>
      <c r="H203" s="154"/>
      <c r="I203" s="154"/>
      <c r="J203" s="154"/>
      <c r="K203" s="154"/>
      <c r="L203" s="154"/>
      <c r="M203" s="154"/>
      <c r="N203" s="154"/>
      <c r="O203" s="154"/>
      <c r="P203" s="154"/>
      <c r="AB203" s="136"/>
      <c r="AC203" s="136"/>
      <c r="AD203" s="136"/>
      <c r="AE203" s="136"/>
      <c r="AF203" s="136"/>
      <c r="AG203" s="136"/>
      <c r="AH203" s="136"/>
      <c r="AI203" s="136"/>
      <c r="AJ203" s="136"/>
      <c r="AK203" s="136"/>
      <c r="AL203" s="136"/>
      <c r="AM203" s="136"/>
      <c r="AN203" s="136"/>
      <c r="AO203" s="136"/>
      <c r="AP203" s="136"/>
      <c r="AQ203" s="136"/>
    </row>
    <row r="204" spans="2:43" s="124" customFormat="1" x14ac:dyDescent="0.2">
      <c r="B204" s="136"/>
      <c r="C204" s="136"/>
      <c r="D204" s="136"/>
      <c r="E204" s="136"/>
      <c r="F204" s="136"/>
      <c r="G204" s="136"/>
      <c r="I204" s="154"/>
      <c r="J204" s="154"/>
      <c r="K204" s="154"/>
      <c r="L204" s="154"/>
      <c r="M204" s="154"/>
      <c r="N204" s="154"/>
      <c r="O204" s="154"/>
      <c r="P204" s="154"/>
      <c r="AB204" s="136"/>
      <c r="AC204" s="136"/>
      <c r="AD204" s="136"/>
      <c r="AE204" s="136"/>
      <c r="AF204" s="136"/>
      <c r="AG204" s="136"/>
      <c r="AH204" s="136"/>
      <c r="AI204" s="136"/>
      <c r="AJ204" s="136"/>
      <c r="AK204" s="136"/>
      <c r="AL204" s="136"/>
      <c r="AM204" s="136"/>
      <c r="AN204" s="136"/>
      <c r="AO204" s="136"/>
      <c r="AP204" s="136"/>
      <c r="AQ204" s="136"/>
    </row>
    <row r="205" spans="2:43" s="124" customFormat="1" x14ac:dyDescent="0.2">
      <c r="B205" s="136"/>
      <c r="C205" s="136"/>
      <c r="D205" s="136"/>
      <c r="E205" s="136"/>
      <c r="F205" s="136"/>
      <c r="G205" s="136"/>
      <c r="I205" s="154"/>
      <c r="J205" s="154"/>
      <c r="K205" s="154"/>
      <c r="L205" s="154"/>
      <c r="M205" s="154"/>
      <c r="N205" s="154"/>
      <c r="O205" s="154"/>
      <c r="P205" s="154"/>
      <c r="AB205" s="136"/>
      <c r="AC205" s="136"/>
      <c r="AD205" s="136"/>
      <c r="AE205" s="136"/>
      <c r="AF205" s="136"/>
      <c r="AG205" s="136"/>
      <c r="AH205" s="136"/>
      <c r="AI205" s="136"/>
      <c r="AJ205" s="136"/>
      <c r="AK205" s="136"/>
      <c r="AL205" s="136"/>
      <c r="AM205" s="136"/>
      <c r="AN205" s="136"/>
      <c r="AO205" s="136"/>
      <c r="AP205" s="136"/>
      <c r="AQ205" s="136"/>
    </row>
    <row r="206" spans="2:43" s="124" customFormat="1" x14ac:dyDescent="0.2">
      <c r="B206" s="136"/>
      <c r="C206" s="136"/>
      <c r="D206" s="136"/>
      <c r="E206" s="136"/>
      <c r="F206" s="136"/>
      <c r="G206" s="136"/>
      <c r="I206" s="154"/>
      <c r="J206" s="154"/>
      <c r="K206" s="154"/>
      <c r="L206" s="154"/>
      <c r="M206" s="154"/>
      <c r="N206" s="154"/>
      <c r="O206" s="154"/>
      <c r="P206" s="154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  <c r="AP206" s="136"/>
      <c r="AQ206" s="136"/>
    </row>
    <row r="207" spans="2:43" s="124" customFormat="1" x14ac:dyDescent="0.2">
      <c r="B207" s="136"/>
      <c r="C207" s="136"/>
      <c r="D207" s="136"/>
      <c r="E207" s="136"/>
      <c r="F207" s="136"/>
      <c r="G207" s="136"/>
      <c r="H207" s="154"/>
      <c r="I207" s="154"/>
      <c r="J207" s="154"/>
      <c r="K207" s="154"/>
      <c r="L207" s="154"/>
      <c r="M207" s="154"/>
      <c r="N207" s="154"/>
      <c r="O207" s="154"/>
      <c r="P207" s="154"/>
      <c r="AB207" s="136"/>
      <c r="AC207" s="136"/>
      <c r="AD207" s="136"/>
      <c r="AE207" s="136"/>
      <c r="AF207" s="136"/>
      <c r="AG207" s="136"/>
      <c r="AH207" s="136"/>
      <c r="AI207" s="136"/>
      <c r="AJ207" s="136"/>
      <c r="AK207" s="136"/>
      <c r="AL207" s="136"/>
      <c r="AM207" s="136"/>
      <c r="AN207" s="136"/>
      <c r="AO207" s="136"/>
      <c r="AP207" s="136"/>
      <c r="AQ207" s="136"/>
    </row>
    <row r="208" spans="2:43" s="124" customFormat="1" x14ac:dyDescent="0.2">
      <c r="B208" s="136"/>
      <c r="C208" s="136"/>
      <c r="D208" s="136"/>
      <c r="E208" s="136"/>
      <c r="F208" s="136"/>
      <c r="G208" s="136"/>
      <c r="I208" s="154"/>
      <c r="J208" s="154"/>
      <c r="K208" s="154"/>
      <c r="L208" s="154"/>
      <c r="M208" s="154"/>
      <c r="N208" s="154"/>
      <c r="O208" s="154"/>
      <c r="P208" s="154"/>
      <c r="AB208" s="136"/>
      <c r="AC208" s="136"/>
      <c r="AD208" s="136"/>
      <c r="AE208" s="136"/>
      <c r="AF208" s="136"/>
      <c r="AG208" s="136"/>
      <c r="AH208" s="136"/>
      <c r="AI208" s="136"/>
      <c r="AJ208" s="136"/>
      <c r="AK208" s="136"/>
      <c r="AL208" s="136"/>
      <c r="AM208" s="136"/>
      <c r="AN208" s="136"/>
      <c r="AO208" s="136"/>
      <c r="AP208" s="136"/>
      <c r="AQ208" s="136"/>
    </row>
    <row r="209" spans="2:43" s="124" customFormat="1" x14ac:dyDescent="0.2">
      <c r="B209" s="136"/>
      <c r="C209" s="136"/>
      <c r="D209" s="136"/>
      <c r="E209" s="136"/>
      <c r="F209" s="136"/>
      <c r="G209" s="136"/>
      <c r="I209" s="154"/>
      <c r="J209" s="154"/>
      <c r="K209" s="154"/>
      <c r="L209" s="154"/>
      <c r="M209" s="154"/>
      <c r="N209" s="154"/>
      <c r="O209" s="154"/>
      <c r="P209" s="154"/>
      <c r="AB209" s="136"/>
      <c r="AC209" s="136"/>
      <c r="AD209" s="136"/>
      <c r="AE209" s="136"/>
      <c r="AF209" s="136"/>
      <c r="AG209" s="136"/>
      <c r="AH209" s="136"/>
      <c r="AI209" s="136"/>
      <c r="AJ209" s="136"/>
      <c r="AK209" s="136"/>
      <c r="AL209" s="136"/>
      <c r="AM209" s="136"/>
      <c r="AN209" s="136"/>
      <c r="AO209" s="136"/>
      <c r="AP209" s="136"/>
      <c r="AQ209" s="136"/>
    </row>
    <row r="210" spans="2:43" s="124" customFormat="1" x14ac:dyDescent="0.2">
      <c r="B210" s="136"/>
      <c r="C210" s="136"/>
      <c r="D210" s="136"/>
      <c r="E210" s="136"/>
      <c r="F210" s="136"/>
      <c r="G210" s="136"/>
      <c r="H210" s="154"/>
      <c r="I210" s="154"/>
      <c r="J210" s="154"/>
      <c r="K210" s="154"/>
      <c r="L210" s="154"/>
      <c r="M210" s="154"/>
      <c r="N210" s="154"/>
      <c r="O210" s="154"/>
      <c r="P210" s="154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</row>
    <row r="211" spans="2:43" s="124" customFormat="1" x14ac:dyDescent="0.2">
      <c r="C211" s="136"/>
      <c r="D211" s="136"/>
      <c r="E211" s="136"/>
      <c r="F211" s="136"/>
      <c r="G211" s="136"/>
      <c r="I211" s="154"/>
      <c r="J211" s="154"/>
      <c r="K211" s="154"/>
      <c r="L211" s="154"/>
      <c r="M211" s="154"/>
      <c r="N211" s="154"/>
      <c r="O211" s="154"/>
      <c r="P211" s="154"/>
      <c r="AB211" s="136"/>
      <c r="AC211" s="136"/>
      <c r="AD211" s="136"/>
      <c r="AE211" s="136"/>
      <c r="AF211" s="136"/>
      <c r="AG211" s="136"/>
      <c r="AH211" s="136"/>
      <c r="AI211" s="136"/>
      <c r="AJ211" s="136"/>
      <c r="AK211" s="136"/>
      <c r="AL211" s="136"/>
      <c r="AM211" s="136"/>
      <c r="AN211" s="136"/>
      <c r="AO211" s="136"/>
      <c r="AP211" s="136"/>
      <c r="AQ211" s="136"/>
    </row>
    <row r="212" spans="2:43" s="124" customFormat="1" x14ac:dyDescent="0.2">
      <c r="C212" s="136"/>
      <c r="D212" s="136"/>
      <c r="E212" s="136"/>
      <c r="F212" s="136"/>
      <c r="G212" s="136"/>
      <c r="I212" s="154"/>
      <c r="J212" s="154"/>
      <c r="K212" s="154"/>
      <c r="L212" s="154"/>
      <c r="M212" s="154"/>
      <c r="N212" s="154"/>
      <c r="O212" s="154"/>
      <c r="P212" s="154"/>
      <c r="AB212" s="136"/>
      <c r="AC212" s="136"/>
      <c r="AD212" s="136"/>
      <c r="AE212" s="136"/>
      <c r="AF212" s="136"/>
      <c r="AG212" s="136"/>
      <c r="AH212" s="136"/>
      <c r="AI212" s="136"/>
      <c r="AJ212" s="136"/>
      <c r="AK212" s="136"/>
      <c r="AL212" s="136"/>
      <c r="AM212" s="136"/>
      <c r="AN212" s="136"/>
      <c r="AO212" s="136"/>
      <c r="AP212" s="136"/>
      <c r="AQ212" s="136"/>
    </row>
    <row r="213" spans="2:43" s="124" customFormat="1" x14ac:dyDescent="0.2">
      <c r="C213" s="136"/>
      <c r="D213" s="136"/>
      <c r="E213" s="136"/>
      <c r="F213" s="136"/>
      <c r="G213" s="136"/>
      <c r="I213" s="154"/>
      <c r="J213" s="154"/>
      <c r="K213" s="154"/>
      <c r="L213" s="154"/>
      <c r="M213" s="154"/>
      <c r="N213" s="154"/>
      <c r="O213" s="154"/>
      <c r="P213" s="154"/>
      <c r="AB213" s="136"/>
      <c r="AC213" s="136"/>
      <c r="AD213" s="136"/>
      <c r="AE213" s="136"/>
      <c r="AF213" s="136"/>
      <c r="AG213" s="136"/>
      <c r="AH213" s="136"/>
      <c r="AI213" s="136"/>
      <c r="AJ213" s="136"/>
      <c r="AK213" s="136"/>
      <c r="AL213" s="136"/>
      <c r="AM213" s="136"/>
      <c r="AN213" s="136"/>
      <c r="AO213" s="136"/>
      <c r="AP213" s="136"/>
      <c r="AQ213" s="136"/>
    </row>
    <row r="214" spans="2:43" s="124" customFormat="1" x14ac:dyDescent="0.2">
      <c r="C214" s="136"/>
      <c r="D214" s="136"/>
      <c r="E214" s="136"/>
      <c r="F214" s="136"/>
      <c r="G214" s="136"/>
      <c r="I214" s="154"/>
      <c r="J214" s="154"/>
      <c r="K214" s="154"/>
      <c r="L214" s="154"/>
      <c r="M214" s="154"/>
      <c r="N214" s="154"/>
      <c r="O214" s="154"/>
      <c r="P214" s="154"/>
      <c r="AB214" s="136"/>
      <c r="AC214" s="136"/>
      <c r="AD214" s="136"/>
      <c r="AE214" s="136"/>
      <c r="AF214" s="136"/>
      <c r="AG214" s="136"/>
      <c r="AH214" s="136"/>
      <c r="AI214" s="136"/>
      <c r="AJ214" s="136"/>
      <c r="AK214" s="136"/>
      <c r="AL214" s="136"/>
      <c r="AM214" s="136"/>
      <c r="AN214" s="136"/>
      <c r="AO214" s="136"/>
      <c r="AP214" s="136"/>
      <c r="AQ214" s="136"/>
    </row>
    <row r="215" spans="2:43" s="124" customFormat="1" x14ac:dyDescent="0.2">
      <c r="I215" s="154"/>
      <c r="J215" s="154"/>
      <c r="K215" s="154"/>
      <c r="L215" s="154"/>
      <c r="M215" s="154"/>
      <c r="N215" s="154"/>
      <c r="O215" s="154"/>
      <c r="P215" s="154"/>
      <c r="AB215" s="136"/>
      <c r="AC215" s="136"/>
      <c r="AD215" s="136"/>
      <c r="AE215" s="136"/>
      <c r="AF215" s="136"/>
      <c r="AG215" s="136"/>
      <c r="AH215" s="136"/>
      <c r="AI215" s="136"/>
      <c r="AJ215" s="136"/>
      <c r="AK215" s="136"/>
      <c r="AL215" s="136"/>
      <c r="AM215" s="136"/>
      <c r="AN215" s="136"/>
      <c r="AO215" s="136"/>
      <c r="AP215" s="136"/>
      <c r="AQ215" s="136"/>
    </row>
    <row r="216" spans="2:43" s="124" customFormat="1" x14ac:dyDescent="0.2">
      <c r="I216" s="154"/>
      <c r="J216" s="154"/>
      <c r="K216" s="154"/>
      <c r="L216" s="154"/>
      <c r="M216" s="154"/>
      <c r="N216" s="154"/>
      <c r="O216" s="154"/>
      <c r="P216" s="154"/>
      <c r="AB216" s="136"/>
      <c r="AC216" s="136"/>
      <c r="AD216" s="136"/>
      <c r="AE216" s="136"/>
      <c r="AF216" s="136"/>
      <c r="AG216" s="136"/>
      <c r="AH216" s="136"/>
      <c r="AI216" s="136"/>
      <c r="AJ216" s="136"/>
      <c r="AK216" s="136"/>
      <c r="AL216" s="136"/>
      <c r="AM216" s="136"/>
      <c r="AN216" s="136"/>
      <c r="AO216" s="136"/>
      <c r="AP216" s="136"/>
      <c r="AQ216" s="136"/>
    </row>
    <row r="217" spans="2:43" s="124" customFormat="1" x14ac:dyDescent="0.2">
      <c r="I217" s="154"/>
      <c r="J217" s="154"/>
      <c r="K217" s="154"/>
      <c r="L217" s="154"/>
      <c r="M217" s="154"/>
      <c r="N217" s="154"/>
      <c r="O217" s="154"/>
      <c r="P217" s="154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  <c r="AL217" s="136"/>
      <c r="AM217" s="136"/>
      <c r="AN217" s="136"/>
      <c r="AO217" s="136"/>
      <c r="AP217" s="136"/>
      <c r="AQ217" s="136"/>
    </row>
    <row r="218" spans="2:43" s="124" customFormat="1" x14ac:dyDescent="0.2">
      <c r="I218" s="154"/>
      <c r="J218" s="154"/>
      <c r="K218" s="154"/>
      <c r="L218" s="154"/>
      <c r="M218" s="154"/>
      <c r="N218" s="154"/>
      <c r="O218" s="154"/>
      <c r="P218" s="154"/>
      <c r="AB218" s="136"/>
      <c r="AC218" s="136"/>
      <c r="AD218" s="136"/>
      <c r="AE218" s="136"/>
      <c r="AF218" s="136"/>
      <c r="AG218" s="136"/>
      <c r="AH218" s="136"/>
      <c r="AI218" s="136"/>
      <c r="AJ218" s="136"/>
      <c r="AK218" s="136"/>
      <c r="AL218" s="136"/>
      <c r="AM218" s="136"/>
      <c r="AN218" s="136"/>
      <c r="AO218" s="136"/>
      <c r="AP218" s="136"/>
      <c r="AQ218" s="136"/>
    </row>
    <row r="219" spans="2:43" s="124" customFormat="1" x14ac:dyDescent="0.2">
      <c r="I219" s="154"/>
      <c r="J219" s="154"/>
      <c r="K219" s="154"/>
      <c r="L219" s="154"/>
      <c r="M219" s="154"/>
      <c r="N219" s="154"/>
      <c r="O219" s="154"/>
      <c r="P219" s="154"/>
      <c r="AB219" s="136"/>
      <c r="AC219" s="136"/>
      <c r="AD219" s="136"/>
      <c r="AE219" s="136"/>
      <c r="AF219" s="136"/>
      <c r="AG219" s="136"/>
      <c r="AH219" s="136"/>
      <c r="AI219" s="136"/>
      <c r="AJ219" s="136"/>
      <c r="AK219" s="136"/>
      <c r="AL219" s="136"/>
      <c r="AM219" s="136"/>
      <c r="AN219" s="136"/>
      <c r="AO219" s="136"/>
      <c r="AP219" s="136"/>
      <c r="AQ219" s="136"/>
    </row>
    <row r="220" spans="2:43" s="124" customFormat="1" x14ac:dyDescent="0.2">
      <c r="I220" s="154"/>
      <c r="J220" s="154"/>
      <c r="K220" s="154"/>
      <c r="L220" s="154"/>
      <c r="M220" s="154"/>
      <c r="N220" s="154"/>
      <c r="O220" s="154"/>
      <c r="P220" s="154"/>
      <c r="AB220" s="136"/>
      <c r="AC220" s="136"/>
      <c r="AD220" s="136"/>
      <c r="AE220" s="136"/>
      <c r="AF220" s="136"/>
      <c r="AG220" s="136"/>
      <c r="AH220" s="136"/>
      <c r="AI220" s="136"/>
      <c r="AJ220" s="136"/>
      <c r="AK220" s="136"/>
      <c r="AL220" s="136"/>
      <c r="AM220" s="136"/>
      <c r="AN220" s="136"/>
      <c r="AO220" s="136"/>
      <c r="AP220" s="136"/>
      <c r="AQ220" s="136"/>
    </row>
    <row r="221" spans="2:43" s="124" customFormat="1" x14ac:dyDescent="0.2">
      <c r="I221" s="154"/>
      <c r="J221" s="154"/>
      <c r="K221" s="154"/>
      <c r="L221" s="154"/>
      <c r="M221" s="154"/>
      <c r="N221" s="154"/>
      <c r="O221" s="154"/>
      <c r="P221" s="154"/>
      <c r="AB221" s="136"/>
      <c r="AC221" s="136"/>
      <c r="AD221" s="136"/>
      <c r="AE221" s="136"/>
      <c r="AF221" s="136"/>
      <c r="AG221" s="136"/>
      <c r="AH221" s="136"/>
      <c r="AI221" s="136"/>
      <c r="AJ221" s="136"/>
      <c r="AK221" s="136"/>
      <c r="AL221" s="136"/>
      <c r="AM221" s="136"/>
      <c r="AN221" s="136"/>
      <c r="AO221" s="136"/>
      <c r="AP221" s="136"/>
      <c r="AQ221" s="136"/>
    </row>
    <row r="222" spans="2:43" s="124" customFormat="1" x14ac:dyDescent="0.2">
      <c r="I222" s="154"/>
      <c r="J222" s="154"/>
      <c r="K222" s="154"/>
      <c r="L222" s="154"/>
      <c r="M222" s="154"/>
      <c r="N222" s="154"/>
      <c r="O222" s="154"/>
      <c r="P222" s="154"/>
      <c r="AB222" s="136"/>
      <c r="AC222" s="136"/>
      <c r="AD222" s="136"/>
      <c r="AE222" s="136"/>
      <c r="AF222" s="136"/>
      <c r="AG222" s="136"/>
      <c r="AH222" s="136"/>
      <c r="AI222" s="136"/>
      <c r="AJ222" s="136"/>
      <c r="AK222" s="136"/>
      <c r="AL222" s="136"/>
      <c r="AM222" s="136"/>
      <c r="AN222" s="136"/>
      <c r="AO222" s="136"/>
      <c r="AP222" s="136"/>
      <c r="AQ222" s="136"/>
    </row>
    <row r="223" spans="2:43" s="124" customFormat="1" x14ac:dyDescent="0.2">
      <c r="I223" s="154"/>
      <c r="J223" s="154"/>
      <c r="K223" s="154"/>
      <c r="L223" s="154"/>
      <c r="M223" s="154"/>
      <c r="N223" s="154"/>
      <c r="O223" s="154"/>
      <c r="P223" s="154"/>
      <c r="AB223" s="136"/>
      <c r="AC223" s="136"/>
      <c r="AD223" s="136"/>
      <c r="AE223" s="136"/>
      <c r="AF223" s="136"/>
      <c r="AG223" s="136"/>
      <c r="AH223" s="136"/>
      <c r="AI223" s="136"/>
      <c r="AJ223" s="136"/>
      <c r="AK223" s="136"/>
      <c r="AL223" s="136"/>
      <c r="AM223" s="136"/>
      <c r="AN223" s="136"/>
      <c r="AO223" s="136"/>
      <c r="AP223" s="136"/>
      <c r="AQ223" s="136"/>
    </row>
    <row r="224" spans="2:43" s="124" customFormat="1" x14ac:dyDescent="0.2">
      <c r="I224" s="154"/>
      <c r="J224" s="154"/>
      <c r="K224" s="154"/>
      <c r="L224" s="154"/>
      <c r="M224" s="154"/>
      <c r="N224" s="154"/>
      <c r="O224" s="154"/>
      <c r="P224" s="154"/>
      <c r="AB224" s="136"/>
      <c r="AC224" s="136"/>
      <c r="AD224" s="136"/>
      <c r="AE224" s="136"/>
      <c r="AF224" s="136"/>
      <c r="AG224" s="136"/>
      <c r="AH224" s="136"/>
      <c r="AI224" s="136"/>
      <c r="AJ224" s="136"/>
      <c r="AK224" s="136"/>
      <c r="AL224" s="136"/>
      <c r="AM224" s="136"/>
      <c r="AN224" s="136"/>
      <c r="AO224" s="136"/>
      <c r="AP224" s="136"/>
      <c r="AQ224" s="136"/>
    </row>
    <row r="225" spans="2:43" s="124" customFormat="1" x14ac:dyDescent="0.2">
      <c r="I225" s="154"/>
      <c r="J225" s="154"/>
      <c r="K225" s="154"/>
      <c r="L225" s="154"/>
      <c r="M225" s="154"/>
      <c r="N225" s="154"/>
      <c r="O225" s="154"/>
      <c r="P225" s="154"/>
      <c r="AB225" s="136"/>
      <c r="AC225" s="136"/>
      <c r="AD225" s="136"/>
      <c r="AE225" s="136"/>
      <c r="AF225" s="136"/>
      <c r="AG225" s="136"/>
      <c r="AH225" s="136"/>
      <c r="AI225" s="136"/>
      <c r="AJ225" s="136"/>
      <c r="AK225" s="136"/>
      <c r="AL225" s="136"/>
      <c r="AM225" s="136"/>
      <c r="AN225" s="136"/>
      <c r="AO225" s="136"/>
      <c r="AP225" s="136"/>
      <c r="AQ225" s="136"/>
    </row>
    <row r="226" spans="2:43" s="124" customFormat="1" x14ac:dyDescent="0.2">
      <c r="I226" s="154"/>
      <c r="J226" s="154"/>
      <c r="K226" s="154"/>
      <c r="L226" s="154"/>
      <c r="M226" s="154"/>
      <c r="N226" s="154"/>
      <c r="O226" s="154"/>
      <c r="P226" s="154"/>
      <c r="AB226" s="136"/>
      <c r="AC226" s="136"/>
      <c r="AD226" s="136"/>
      <c r="AE226" s="136"/>
      <c r="AF226" s="136"/>
      <c r="AG226" s="136"/>
      <c r="AH226" s="136"/>
      <c r="AI226" s="136"/>
      <c r="AJ226" s="136"/>
      <c r="AK226" s="136"/>
      <c r="AL226" s="136"/>
      <c r="AM226" s="136"/>
      <c r="AN226" s="136"/>
      <c r="AO226" s="136"/>
      <c r="AP226" s="136"/>
      <c r="AQ226" s="136"/>
    </row>
    <row r="227" spans="2:43" s="124" customFormat="1" x14ac:dyDescent="0.2">
      <c r="H227" s="154"/>
      <c r="I227" s="154"/>
      <c r="J227" s="154"/>
      <c r="K227" s="154"/>
      <c r="L227" s="154"/>
      <c r="M227" s="154"/>
      <c r="N227" s="154"/>
      <c r="O227" s="154"/>
      <c r="P227" s="154"/>
      <c r="AB227" s="136"/>
      <c r="AC227" s="136"/>
      <c r="AD227" s="136"/>
      <c r="AE227" s="136"/>
      <c r="AF227" s="136"/>
      <c r="AG227" s="136"/>
      <c r="AH227" s="136"/>
      <c r="AI227" s="136"/>
      <c r="AJ227" s="136"/>
      <c r="AK227" s="136"/>
      <c r="AL227" s="136"/>
      <c r="AM227" s="136"/>
      <c r="AN227" s="136"/>
      <c r="AO227" s="136"/>
      <c r="AP227" s="136"/>
      <c r="AQ227" s="136"/>
    </row>
    <row r="228" spans="2:43" s="124" customFormat="1" x14ac:dyDescent="0.2">
      <c r="I228" s="154"/>
      <c r="J228" s="154"/>
      <c r="K228" s="154"/>
      <c r="L228" s="154"/>
      <c r="M228" s="154"/>
      <c r="N228" s="154"/>
      <c r="O228" s="154"/>
      <c r="P228" s="154"/>
      <c r="AB228" s="136"/>
      <c r="AC228" s="136"/>
      <c r="AD228" s="136"/>
      <c r="AE228" s="136"/>
      <c r="AF228" s="136"/>
      <c r="AG228" s="136"/>
      <c r="AH228" s="136"/>
      <c r="AI228" s="136"/>
      <c r="AJ228" s="136"/>
      <c r="AK228" s="136"/>
      <c r="AL228" s="136"/>
      <c r="AM228" s="136"/>
      <c r="AN228" s="136"/>
      <c r="AO228" s="136"/>
      <c r="AP228" s="136"/>
      <c r="AQ228" s="136"/>
    </row>
    <row r="229" spans="2:43" s="124" customFormat="1" x14ac:dyDescent="0.2">
      <c r="I229" s="154"/>
      <c r="J229" s="154"/>
      <c r="K229" s="154"/>
      <c r="L229" s="154"/>
      <c r="M229" s="154"/>
      <c r="N229" s="154"/>
      <c r="O229" s="154"/>
      <c r="P229" s="154"/>
      <c r="AB229" s="136"/>
      <c r="AC229" s="136"/>
      <c r="AD229" s="136"/>
      <c r="AE229" s="136"/>
      <c r="AF229" s="136"/>
      <c r="AG229" s="136"/>
      <c r="AH229" s="136"/>
      <c r="AI229" s="136"/>
      <c r="AJ229" s="136"/>
      <c r="AK229" s="136"/>
      <c r="AL229" s="136"/>
      <c r="AM229" s="136"/>
      <c r="AN229" s="136"/>
      <c r="AO229" s="136"/>
      <c r="AP229" s="136"/>
      <c r="AQ229" s="136"/>
    </row>
    <row r="230" spans="2:43" s="124" customFormat="1" x14ac:dyDescent="0.2">
      <c r="I230" s="154"/>
      <c r="J230" s="154"/>
      <c r="K230" s="154"/>
      <c r="L230" s="154"/>
      <c r="M230" s="154"/>
      <c r="N230" s="154"/>
      <c r="O230" s="154"/>
      <c r="P230" s="154"/>
      <c r="AB230" s="136"/>
      <c r="AC230" s="136"/>
      <c r="AD230" s="136"/>
      <c r="AE230" s="136"/>
      <c r="AF230" s="136"/>
      <c r="AG230" s="136"/>
      <c r="AH230" s="136"/>
      <c r="AI230" s="136"/>
      <c r="AJ230" s="136"/>
      <c r="AK230" s="136"/>
      <c r="AL230" s="136"/>
      <c r="AM230" s="136"/>
      <c r="AN230" s="136"/>
      <c r="AO230" s="136"/>
      <c r="AP230" s="136"/>
      <c r="AQ230" s="136"/>
    </row>
    <row r="231" spans="2:43" s="124" customFormat="1" x14ac:dyDescent="0.2">
      <c r="I231" s="154"/>
      <c r="J231" s="154"/>
      <c r="K231" s="154"/>
      <c r="L231" s="154"/>
      <c r="M231" s="154"/>
      <c r="N231" s="154"/>
      <c r="O231" s="154"/>
      <c r="P231" s="154"/>
      <c r="AB231" s="136"/>
      <c r="AC231" s="136"/>
      <c r="AD231" s="136"/>
      <c r="AE231" s="136"/>
      <c r="AF231" s="136"/>
      <c r="AG231" s="136"/>
      <c r="AH231" s="136"/>
      <c r="AI231" s="136"/>
      <c r="AJ231" s="136"/>
      <c r="AK231" s="136"/>
      <c r="AL231" s="136"/>
      <c r="AM231" s="136"/>
      <c r="AN231" s="136"/>
      <c r="AO231" s="136"/>
      <c r="AP231" s="136"/>
      <c r="AQ231" s="136"/>
    </row>
    <row r="232" spans="2:43" s="124" customFormat="1" x14ac:dyDescent="0.2">
      <c r="I232" s="154"/>
      <c r="J232" s="154"/>
      <c r="K232" s="154"/>
      <c r="L232" s="154"/>
      <c r="M232" s="154"/>
      <c r="N232" s="154"/>
      <c r="O232" s="154"/>
      <c r="P232" s="154"/>
      <c r="AB232" s="136"/>
      <c r="AC232" s="136"/>
      <c r="AD232" s="136"/>
      <c r="AE232" s="136"/>
      <c r="AF232" s="136"/>
      <c r="AG232" s="136"/>
      <c r="AH232" s="136"/>
      <c r="AI232" s="136"/>
      <c r="AJ232" s="136"/>
      <c r="AK232" s="136"/>
      <c r="AL232" s="136"/>
      <c r="AM232" s="136"/>
      <c r="AN232" s="136"/>
      <c r="AO232" s="136"/>
      <c r="AP232" s="136"/>
      <c r="AQ232" s="136"/>
    </row>
    <row r="233" spans="2:43" s="124" customFormat="1" x14ac:dyDescent="0.2">
      <c r="H233" s="154"/>
      <c r="I233" s="154"/>
      <c r="J233" s="154"/>
      <c r="K233" s="154"/>
      <c r="L233" s="154"/>
      <c r="M233" s="154"/>
      <c r="N233" s="154"/>
      <c r="O233" s="154"/>
      <c r="P233" s="154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</row>
    <row r="234" spans="2:43" s="124" customFormat="1" x14ac:dyDescent="0.2">
      <c r="I234" s="154"/>
      <c r="J234" s="154"/>
      <c r="K234" s="154"/>
      <c r="L234" s="154"/>
      <c r="M234" s="154"/>
      <c r="N234" s="154"/>
      <c r="O234" s="154"/>
      <c r="P234" s="154"/>
      <c r="AB234" s="136"/>
      <c r="AC234" s="136"/>
      <c r="AD234" s="136"/>
      <c r="AE234" s="136"/>
      <c r="AF234" s="136"/>
      <c r="AG234" s="136"/>
      <c r="AH234" s="136"/>
      <c r="AI234" s="136"/>
      <c r="AJ234" s="136"/>
      <c r="AK234" s="136"/>
      <c r="AL234" s="136"/>
      <c r="AM234" s="136"/>
      <c r="AN234" s="136"/>
      <c r="AO234" s="136"/>
      <c r="AP234" s="136"/>
      <c r="AQ234" s="136"/>
    </row>
    <row r="235" spans="2:43" s="124" customFormat="1" x14ac:dyDescent="0.2">
      <c r="I235" s="154"/>
      <c r="J235" s="154"/>
      <c r="K235" s="154"/>
      <c r="L235" s="154"/>
      <c r="M235" s="154"/>
      <c r="N235" s="154"/>
      <c r="O235" s="154"/>
      <c r="P235" s="154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</row>
    <row r="236" spans="2:43" s="124" customFormat="1" x14ac:dyDescent="0.2">
      <c r="I236" s="154"/>
      <c r="J236" s="154"/>
      <c r="K236" s="154"/>
      <c r="L236" s="154"/>
      <c r="M236" s="154"/>
      <c r="N236" s="154"/>
      <c r="O236" s="154"/>
      <c r="P236" s="154"/>
      <c r="AB236" s="136"/>
      <c r="AC236" s="136"/>
      <c r="AD236" s="136"/>
      <c r="AE236" s="136"/>
      <c r="AF236" s="136"/>
      <c r="AG236" s="136"/>
      <c r="AH236" s="136"/>
      <c r="AI236" s="136"/>
      <c r="AJ236" s="136"/>
      <c r="AK236" s="136"/>
      <c r="AL236" s="136"/>
      <c r="AM236" s="136"/>
      <c r="AN236" s="136"/>
      <c r="AO236" s="136"/>
      <c r="AP236" s="136"/>
      <c r="AQ236" s="136"/>
    </row>
    <row r="237" spans="2:43" s="124" customFormat="1" x14ac:dyDescent="0.2">
      <c r="I237" s="154"/>
      <c r="J237" s="154"/>
      <c r="K237" s="154"/>
      <c r="L237" s="154"/>
      <c r="M237" s="154"/>
      <c r="N237" s="154"/>
      <c r="O237" s="154"/>
      <c r="P237" s="154"/>
      <c r="AB237" s="136"/>
      <c r="AC237" s="136"/>
      <c r="AD237" s="136"/>
      <c r="AE237" s="136"/>
      <c r="AF237" s="136"/>
      <c r="AG237" s="136"/>
      <c r="AH237" s="136"/>
      <c r="AI237" s="136"/>
      <c r="AJ237" s="136"/>
      <c r="AK237" s="136"/>
      <c r="AL237" s="136"/>
      <c r="AM237" s="136"/>
      <c r="AN237" s="136"/>
      <c r="AO237" s="136"/>
      <c r="AP237" s="136"/>
      <c r="AQ237" s="136"/>
    </row>
    <row r="238" spans="2:43" s="124" customFormat="1" x14ac:dyDescent="0.2">
      <c r="B238" s="133"/>
      <c r="I238" s="154"/>
      <c r="J238" s="154"/>
      <c r="K238" s="154"/>
      <c r="L238" s="154"/>
      <c r="M238" s="154"/>
      <c r="N238" s="154"/>
      <c r="O238" s="154"/>
      <c r="P238" s="154"/>
      <c r="AB238" s="136"/>
      <c r="AC238" s="136"/>
      <c r="AD238" s="136"/>
      <c r="AE238" s="136"/>
      <c r="AF238" s="136"/>
      <c r="AG238" s="136"/>
      <c r="AH238" s="136"/>
      <c r="AI238" s="136"/>
      <c r="AJ238" s="136"/>
      <c r="AK238" s="136"/>
      <c r="AL238" s="136"/>
      <c r="AM238" s="136"/>
      <c r="AN238" s="136"/>
      <c r="AO238" s="136"/>
      <c r="AP238" s="136"/>
      <c r="AQ238" s="136"/>
    </row>
    <row r="239" spans="2:43" s="124" customFormat="1" x14ac:dyDescent="0.2">
      <c r="B239" s="133"/>
      <c r="I239" s="154"/>
      <c r="J239" s="154"/>
      <c r="K239" s="154"/>
      <c r="L239" s="154"/>
      <c r="M239" s="154"/>
      <c r="N239" s="154"/>
      <c r="O239" s="154"/>
      <c r="P239" s="154"/>
      <c r="AB239" s="136"/>
      <c r="AC239" s="136"/>
      <c r="AD239" s="136"/>
      <c r="AE239" s="136"/>
      <c r="AF239" s="136"/>
      <c r="AG239" s="136"/>
      <c r="AH239" s="136"/>
      <c r="AI239" s="136"/>
      <c r="AJ239" s="136"/>
      <c r="AK239" s="136"/>
      <c r="AL239" s="136"/>
      <c r="AM239" s="136"/>
      <c r="AN239" s="136"/>
      <c r="AO239" s="136"/>
      <c r="AP239" s="136"/>
      <c r="AQ239" s="136"/>
    </row>
    <row r="240" spans="2:43" s="124" customFormat="1" x14ac:dyDescent="0.2">
      <c r="B240" s="133"/>
      <c r="I240" s="154"/>
      <c r="J240" s="154"/>
      <c r="K240" s="154"/>
      <c r="L240" s="154"/>
      <c r="M240" s="154"/>
      <c r="N240" s="154"/>
      <c r="O240" s="154"/>
      <c r="P240" s="154"/>
      <c r="AB240" s="136"/>
      <c r="AC240" s="136"/>
      <c r="AD240" s="136"/>
      <c r="AE240" s="136"/>
      <c r="AF240" s="136"/>
      <c r="AG240" s="136"/>
      <c r="AH240" s="136"/>
      <c r="AI240" s="136"/>
      <c r="AJ240" s="136"/>
      <c r="AK240" s="136"/>
      <c r="AL240" s="136"/>
      <c r="AM240" s="136"/>
      <c r="AN240" s="136"/>
      <c r="AO240" s="136"/>
      <c r="AP240" s="136"/>
      <c r="AQ240" s="136"/>
    </row>
    <row r="241" spans="2:43" s="124" customFormat="1" x14ac:dyDescent="0.2">
      <c r="B241" s="133"/>
      <c r="I241" s="154"/>
      <c r="J241" s="154"/>
      <c r="K241" s="154"/>
      <c r="L241" s="154"/>
      <c r="M241" s="154"/>
      <c r="N241" s="154"/>
      <c r="O241" s="154"/>
      <c r="P241" s="154"/>
      <c r="AB241" s="136"/>
      <c r="AC241" s="136"/>
      <c r="AD241" s="136"/>
      <c r="AE241" s="136"/>
      <c r="AF241" s="136"/>
      <c r="AG241" s="136"/>
      <c r="AH241" s="136"/>
      <c r="AI241" s="136"/>
      <c r="AJ241" s="136"/>
      <c r="AK241" s="136"/>
      <c r="AL241" s="136"/>
      <c r="AM241" s="136"/>
      <c r="AN241" s="136"/>
      <c r="AO241" s="136"/>
      <c r="AP241" s="136"/>
      <c r="AQ241" s="136"/>
    </row>
    <row r="242" spans="2:43" s="124" customFormat="1" x14ac:dyDescent="0.2">
      <c r="B242" s="133"/>
      <c r="C242" s="133"/>
      <c r="D242" s="133"/>
      <c r="E242" s="133"/>
      <c r="F242" s="133"/>
      <c r="G242" s="133"/>
      <c r="I242" s="154"/>
      <c r="J242" s="154"/>
      <c r="K242" s="154"/>
      <c r="L242" s="154"/>
      <c r="M242" s="154"/>
      <c r="N242" s="154"/>
      <c r="O242" s="154"/>
      <c r="P242" s="154"/>
      <c r="AB242" s="136"/>
      <c r="AC242" s="136"/>
      <c r="AD242" s="136"/>
      <c r="AE242" s="136"/>
      <c r="AF242" s="136"/>
      <c r="AG242" s="136"/>
      <c r="AH242" s="136"/>
      <c r="AI242" s="136"/>
      <c r="AJ242" s="136"/>
      <c r="AK242" s="136"/>
      <c r="AL242" s="136"/>
      <c r="AM242" s="136"/>
      <c r="AN242" s="136"/>
      <c r="AO242" s="136"/>
      <c r="AP242" s="136"/>
      <c r="AQ242" s="136"/>
    </row>
    <row r="243" spans="2:43" s="124" customFormat="1" x14ac:dyDescent="0.2">
      <c r="B243" s="133"/>
      <c r="C243" s="133"/>
      <c r="D243" s="133"/>
      <c r="E243" s="133"/>
      <c r="F243" s="133"/>
      <c r="G243" s="133"/>
      <c r="I243" s="154"/>
      <c r="J243" s="154"/>
      <c r="K243" s="154"/>
      <c r="L243" s="154"/>
      <c r="M243" s="154"/>
      <c r="N243" s="154"/>
      <c r="O243" s="154"/>
      <c r="P243" s="154"/>
      <c r="AB243" s="136"/>
      <c r="AC243" s="136"/>
      <c r="AD243" s="136"/>
      <c r="AE243" s="136"/>
      <c r="AF243" s="136"/>
      <c r="AG243" s="136"/>
      <c r="AH243" s="136"/>
      <c r="AI243" s="136"/>
      <c r="AJ243" s="136"/>
      <c r="AK243" s="136"/>
      <c r="AL243" s="136"/>
      <c r="AM243" s="136"/>
      <c r="AN243" s="136"/>
      <c r="AO243" s="136"/>
      <c r="AP243" s="136"/>
      <c r="AQ243" s="136"/>
    </row>
    <row r="244" spans="2:43" s="124" customFormat="1" x14ac:dyDescent="0.2">
      <c r="B244" s="133"/>
      <c r="C244" s="133"/>
      <c r="D244" s="133"/>
      <c r="E244" s="133"/>
      <c r="F244" s="133"/>
      <c r="G244" s="133"/>
      <c r="I244" s="154"/>
      <c r="J244" s="154"/>
      <c r="K244" s="154"/>
      <c r="L244" s="154"/>
      <c r="M244" s="154"/>
      <c r="N244" s="154"/>
      <c r="O244" s="154"/>
      <c r="P244" s="154"/>
      <c r="AB244" s="136"/>
      <c r="AC244" s="136"/>
      <c r="AD244" s="136"/>
      <c r="AE244" s="136"/>
      <c r="AF244" s="136"/>
      <c r="AG244" s="136"/>
      <c r="AH244" s="136"/>
      <c r="AI244" s="136"/>
      <c r="AJ244" s="136"/>
      <c r="AK244" s="136"/>
      <c r="AL244" s="136"/>
      <c r="AM244" s="136"/>
      <c r="AN244" s="136"/>
      <c r="AO244" s="136"/>
      <c r="AP244" s="136"/>
      <c r="AQ244" s="136"/>
    </row>
    <row r="245" spans="2:43" s="124" customFormat="1" x14ac:dyDescent="0.2">
      <c r="B245" s="133"/>
      <c r="C245" s="133"/>
      <c r="D245" s="133"/>
      <c r="E245" s="133"/>
      <c r="F245" s="133"/>
      <c r="G245" s="133"/>
      <c r="H245" s="154"/>
      <c r="I245" s="154"/>
      <c r="J245" s="154"/>
      <c r="K245" s="154"/>
      <c r="L245" s="154"/>
      <c r="M245" s="154"/>
      <c r="N245" s="154"/>
      <c r="O245" s="154"/>
      <c r="P245" s="154"/>
      <c r="AB245" s="136"/>
      <c r="AC245" s="136"/>
      <c r="AD245" s="136"/>
      <c r="AE245" s="136"/>
      <c r="AF245" s="136"/>
      <c r="AG245" s="136"/>
      <c r="AH245" s="136"/>
      <c r="AI245" s="136"/>
      <c r="AJ245" s="136"/>
      <c r="AK245" s="136"/>
      <c r="AL245" s="136"/>
      <c r="AM245" s="136"/>
      <c r="AN245" s="136"/>
      <c r="AO245" s="136"/>
      <c r="AP245" s="136"/>
      <c r="AQ245" s="136"/>
    </row>
    <row r="246" spans="2:43" s="124" customFormat="1" x14ac:dyDescent="0.2">
      <c r="B246" s="133"/>
      <c r="C246" s="133"/>
      <c r="D246" s="133"/>
      <c r="E246" s="133"/>
      <c r="F246" s="133"/>
      <c r="G246" s="133"/>
      <c r="I246" s="154"/>
      <c r="J246" s="154"/>
      <c r="K246" s="154"/>
      <c r="L246" s="154"/>
      <c r="M246" s="154"/>
      <c r="N246" s="154"/>
      <c r="O246" s="154"/>
      <c r="P246" s="154"/>
      <c r="Q246" s="155"/>
      <c r="AB246" s="136"/>
      <c r="AC246" s="136"/>
      <c r="AD246" s="136"/>
      <c r="AE246" s="136"/>
      <c r="AF246" s="136"/>
      <c r="AG246" s="136"/>
      <c r="AH246" s="136"/>
      <c r="AI246" s="136"/>
      <c r="AJ246" s="136"/>
      <c r="AK246" s="136"/>
      <c r="AL246" s="136"/>
      <c r="AM246" s="136"/>
      <c r="AN246" s="136"/>
      <c r="AO246" s="136"/>
      <c r="AP246" s="136"/>
      <c r="AQ246" s="136"/>
    </row>
    <row r="247" spans="2:43" s="124" customFormat="1" x14ac:dyDescent="0.2">
      <c r="B247" s="133"/>
      <c r="C247" s="133"/>
      <c r="D247" s="133"/>
      <c r="E247" s="133"/>
      <c r="F247" s="133"/>
      <c r="G247" s="133"/>
      <c r="H247" s="154"/>
      <c r="I247" s="154"/>
      <c r="J247" s="154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6"/>
      <c r="AO247" s="136"/>
      <c r="AP247" s="136"/>
      <c r="AQ247" s="136"/>
    </row>
    <row r="248" spans="2:43" s="124" customFormat="1" x14ac:dyDescent="0.2">
      <c r="B248" s="133"/>
      <c r="C248" s="133"/>
      <c r="D248" s="133"/>
      <c r="E248" s="133"/>
      <c r="F248" s="133"/>
      <c r="G248" s="133"/>
      <c r="I248" s="154"/>
      <c r="J248" s="154"/>
      <c r="K248" s="145"/>
      <c r="L248" s="145"/>
      <c r="M248" s="145"/>
      <c r="N248" s="145"/>
      <c r="O248" s="145"/>
      <c r="P248" s="145"/>
      <c r="Q248" s="145"/>
      <c r="R248" s="145"/>
      <c r="S248" s="145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136"/>
      <c r="AJ248" s="136"/>
      <c r="AK248" s="136"/>
      <c r="AL248" s="136"/>
      <c r="AM248" s="136"/>
      <c r="AN248" s="136"/>
      <c r="AO248" s="136"/>
      <c r="AP248" s="136"/>
      <c r="AQ248" s="136"/>
    </row>
    <row r="249" spans="2:43" s="124" customFormat="1" x14ac:dyDescent="0.2">
      <c r="B249" s="133"/>
      <c r="C249" s="133"/>
      <c r="D249" s="133"/>
      <c r="E249" s="133"/>
      <c r="F249" s="133"/>
      <c r="G249" s="133"/>
      <c r="I249" s="154"/>
      <c r="J249" s="154"/>
      <c r="K249" s="145"/>
      <c r="L249" s="145"/>
      <c r="M249" s="145"/>
      <c r="N249" s="145"/>
      <c r="O249" s="145"/>
      <c r="P249" s="145"/>
      <c r="Q249" s="145"/>
      <c r="R249" s="145"/>
      <c r="S249" s="145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136"/>
      <c r="AJ249" s="136"/>
      <c r="AK249" s="136"/>
      <c r="AL249" s="136"/>
      <c r="AM249" s="136"/>
      <c r="AN249" s="136"/>
      <c r="AO249" s="136"/>
      <c r="AP249" s="136"/>
      <c r="AQ249" s="136"/>
    </row>
    <row r="250" spans="2:43" s="124" customFormat="1" x14ac:dyDescent="0.2">
      <c r="B250" s="133"/>
      <c r="C250" s="133"/>
      <c r="D250" s="133"/>
      <c r="E250" s="133"/>
      <c r="F250" s="133"/>
      <c r="G250" s="133"/>
      <c r="I250" s="154"/>
      <c r="J250" s="154"/>
      <c r="K250" s="145"/>
      <c r="L250" s="145"/>
      <c r="M250" s="145"/>
      <c r="N250" s="145"/>
      <c r="O250" s="145"/>
      <c r="P250" s="145"/>
      <c r="Q250" s="145"/>
      <c r="R250" s="145"/>
      <c r="S250" s="145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136"/>
      <c r="AJ250" s="136"/>
      <c r="AK250" s="136"/>
      <c r="AL250" s="136"/>
      <c r="AM250" s="136"/>
      <c r="AN250" s="136"/>
      <c r="AO250" s="136"/>
      <c r="AP250" s="136"/>
      <c r="AQ250" s="136"/>
    </row>
    <row r="251" spans="2:43" s="124" customFormat="1" x14ac:dyDescent="0.2">
      <c r="B251" s="133"/>
      <c r="C251" s="133"/>
      <c r="D251" s="133"/>
      <c r="E251" s="133"/>
      <c r="F251" s="133"/>
      <c r="G251" s="133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136"/>
      <c r="AJ251" s="136"/>
      <c r="AK251" s="136"/>
      <c r="AL251" s="136"/>
      <c r="AM251" s="136"/>
      <c r="AN251" s="136"/>
      <c r="AO251" s="136"/>
      <c r="AP251" s="136"/>
      <c r="AQ251" s="136"/>
    </row>
    <row r="252" spans="2:43" s="124" customFormat="1" x14ac:dyDescent="0.2">
      <c r="B252" s="133"/>
      <c r="C252" s="133"/>
      <c r="D252" s="133"/>
      <c r="E252" s="133"/>
      <c r="F252" s="133"/>
      <c r="G252" s="133"/>
      <c r="H252" s="145"/>
      <c r="I252" s="145"/>
      <c r="J252" s="145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136"/>
      <c r="AJ252" s="136"/>
      <c r="AK252" s="136"/>
      <c r="AL252" s="136"/>
      <c r="AM252" s="136"/>
      <c r="AN252" s="136"/>
      <c r="AO252" s="136"/>
      <c r="AP252" s="136"/>
      <c r="AQ252" s="136"/>
    </row>
    <row r="253" spans="2:43" s="124" customFormat="1" x14ac:dyDescent="0.2">
      <c r="B253" s="133"/>
      <c r="C253" s="133"/>
      <c r="D253" s="133"/>
      <c r="E253" s="133"/>
      <c r="F253" s="133"/>
      <c r="G253" s="133"/>
      <c r="H253" s="145"/>
      <c r="I253" s="145"/>
      <c r="J253" s="145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136"/>
      <c r="AJ253" s="136"/>
      <c r="AK253" s="136"/>
      <c r="AL253" s="136"/>
      <c r="AM253" s="136"/>
      <c r="AN253" s="136"/>
      <c r="AO253" s="136"/>
      <c r="AP253" s="136"/>
      <c r="AQ253" s="136"/>
    </row>
    <row r="254" spans="2:43" s="124" customFormat="1" x14ac:dyDescent="0.2">
      <c r="B254" s="133"/>
      <c r="C254" s="133"/>
      <c r="D254" s="133"/>
      <c r="E254" s="133"/>
      <c r="F254" s="133"/>
      <c r="G254" s="133"/>
      <c r="H254" s="145"/>
      <c r="I254" s="145"/>
      <c r="J254" s="145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136"/>
      <c r="AJ254" s="136"/>
      <c r="AK254" s="136"/>
      <c r="AL254" s="136"/>
      <c r="AM254" s="136"/>
      <c r="AN254" s="136"/>
      <c r="AO254" s="136"/>
      <c r="AP254" s="136"/>
      <c r="AQ254" s="136"/>
    </row>
    <row r="255" spans="2:43" s="124" customFormat="1" x14ac:dyDescent="0.2">
      <c r="B255" s="133"/>
      <c r="C255" s="133"/>
      <c r="D255" s="133"/>
      <c r="E255" s="133"/>
      <c r="F255" s="133"/>
      <c r="G255" s="133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136"/>
      <c r="AJ255" s="136"/>
      <c r="AK255" s="136"/>
      <c r="AL255" s="136"/>
      <c r="AM255" s="136"/>
      <c r="AN255" s="136"/>
      <c r="AO255" s="136"/>
      <c r="AP255" s="136"/>
      <c r="AQ255" s="136"/>
    </row>
    <row r="256" spans="2:43" s="124" customFormat="1" x14ac:dyDescent="0.2">
      <c r="B256" s="133"/>
      <c r="C256" s="133"/>
      <c r="D256" s="133"/>
      <c r="E256" s="133"/>
      <c r="F256" s="133"/>
      <c r="G256" s="133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136"/>
      <c r="AJ256" s="136"/>
      <c r="AK256" s="136"/>
      <c r="AL256" s="136"/>
      <c r="AM256" s="136"/>
      <c r="AN256" s="136"/>
      <c r="AO256" s="136"/>
      <c r="AP256" s="136"/>
      <c r="AQ256" s="136"/>
    </row>
    <row r="257" spans="2:43" s="124" customFormat="1" x14ac:dyDescent="0.2">
      <c r="B257" s="133"/>
      <c r="C257" s="133"/>
      <c r="D257" s="133"/>
      <c r="E257" s="133"/>
      <c r="F257" s="133"/>
      <c r="G257" s="133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136"/>
      <c r="AJ257" s="136"/>
      <c r="AK257" s="136"/>
      <c r="AL257" s="136"/>
      <c r="AM257" s="136"/>
      <c r="AN257" s="136"/>
      <c r="AO257" s="136"/>
      <c r="AP257" s="136"/>
      <c r="AQ257" s="136"/>
    </row>
    <row r="258" spans="2:43" s="124" customFormat="1" x14ac:dyDescent="0.2">
      <c r="B258" s="133"/>
      <c r="C258" s="133"/>
      <c r="D258" s="133"/>
      <c r="E258" s="133"/>
      <c r="F258" s="133"/>
      <c r="G258" s="133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136"/>
      <c r="AJ258" s="136"/>
      <c r="AK258" s="136"/>
      <c r="AL258" s="136"/>
      <c r="AM258" s="136"/>
      <c r="AN258" s="136"/>
      <c r="AO258" s="136"/>
      <c r="AP258" s="136"/>
      <c r="AQ258" s="136"/>
    </row>
    <row r="259" spans="2:43" s="124" customFormat="1" x14ac:dyDescent="0.2">
      <c r="B259" s="133"/>
      <c r="C259" s="133"/>
      <c r="D259" s="133"/>
      <c r="E259" s="133"/>
      <c r="F259" s="133"/>
      <c r="G259" s="133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136"/>
      <c r="AJ259" s="136"/>
      <c r="AK259" s="136"/>
      <c r="AL259" s="136"/>
      <c r="AM259" s="136"/>
      <c r="AN259" s="136"/>
      <c r="AO259" s="136"/>
      <c r="AP259" s="136"/>
      <c r="AQ259" s="136"/>
    </row>
    <row r="260" spans="2:43" s="124" customFormat="1" x14ac:dyDescent="0.2">
      <c r="B260" s="133"/>
      <c r="C260" s="133"/>
      <c r="D260" s="133"/>
      <c r="E260" s="133"/>
      <c r="F260" s="133"/>
      <c r="G260" s="133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136"/>
      <c r="AJ260" s="136"/>
      <c r="AK260" s="136"/>
      <c r="AL260" s="136"/>
      <c r="AM260" s="136"/>
      <c r="AN260" s="136"/>
      <c r="AO260" s="136"/>
      <c r="AP260" s="136"/>
      <c r="AQ260" s="136"/>
    </row>
    <row r="261" spans="2:43" s="124" customFormat="1" x14ac:dyDescent="0.2">
      <c r="B261" s="133"/>
      <c r="C261" s="133"/>
      <c r="D261" s="133"/>
      <c r="E261" s="133"/>
      <c r="F261" s="133"/>
      <c r="G261" s="133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136"/>
      <c r="AJ261" s="136"/>
      <c r="AK261" s="136"/>
      <c r="AL261" s="136"/>
      <c r="AM261" s="136"/>
      <c r="AN261" s="136"/>
      <c r="AO261" s="136"/>
      <c r="AP261" s="136"/>
      <c r="AQ261" s="136"/>
    </row>
    <row r="262" spans="2:43" s="124" customFormat="1" x14ac:dyDescent="0.2">
      <c r="B262" s="133"/>
      <c r="C262" s="133"/>
      <c r="D262" s="133"/>
      <c r="E262" s="133"/>
      <c r="F262" s="133"/>
      <c r="G262" s="133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136"/>
      <c r="AJ262" s="136"/>
      <c r="AK262" s="136"/>
      <c r="AL262" s="136"/>
      <c r="AM262" s="136"/>
      <c r="AN262" s="136"/>
      <c r="AO262" s="136"/>
      <c r="AP262" s="136"/>
      <c r="AQ262" s="136"/>
    </row>
    <row r="263" spans="2:43" s="124" customFormat="1" x14ac:dyDescent="0.2">
      <c r="B263" s="133"/>
      <c r="C263" s="133"/>
      <c r="D263" s="133"/>
      <c r="E263" s="133"/>
      <c r="F263" s="133"/>
      <c r="G263" s="133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136"/>
      <c r="AJ263" s="136"/>
      <c r="AK263" s="136"/>
      <c r="AL263" s="136"/>
      <c r="AM263" s="136"/>
      <c r="AN263" s="136"/>
      <c r="AO263" s="136"/>
      <c r="AP263" s="136"/>
      <c r="AQ263" s="136"/>
    </row>
    <row r="264" spans="2:43" s="124" customFormat="1" x14ac:dyDescent="0.2">
      <c r="B264" s="133"/>
      <c r="C264" s="133"/>
      <c r="D264" s="133"/>
      <c r="E264" s="133"/>
      <c r="F264" s="133"/>
      <c r="G264" s="133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136"/>
      <c r="AJ264" s="136"/>
      <c r="AK264" s="136"/>
      <c r="AL264" s="136"/>
      <c r="AM264" s="136"/>
      <c r="AN264" s="136"/>
      <c r="AO264" s="136"/>
      <c r="AP264" s="136"/>
      <c r="AQ264" s="136"/>
    </row>
    <row r="265" spans="2:43" s="124" customFormat="1" x14ac:dyDescent="0.2">
      <c r="B265" s="133"/>
      <c r="C265" s="133"/>
      <c r="D265" s="133"/>
      <c r="E265" s="133"/>
      <c r="F265" s="133"/>
      <c r="G265" s="133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136"/>
      <c r="AJ265" s="136"/>
      <c r="AK265" s="136"/>
      <c r="AL265" s="136"/>
      <c r="AM265" s="136"/>
      <c r="AN265" s="136"/>
      <c r="AO265" s="136"/>
      <c r="AP265" s="136"/>
      <c r="AQ265" s="136"/>
    </row>
    <row r="266" spans="2:43" s="124" customFormat="1" x14ac:dyDescent="0.2">
      <c r="B266" s="133"/>
      <c r="C266" s="133"/>
      <c r="D266" s="133"/>
      <c r="E266" s="133"/>
      <c r="F266" s="133"/>
      <c r="G266" s="133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136"/>
      <c r="AJ266" s="136"/>
      <c r="AK266" s="136"/>
      <c r="AL266" s="136"/>
      <c r="AM266" s="136"/>
      <c r="AN266" s="136"/>
      <c r="AO266" s="136"/>
      <c r="AP266" s="136"/>
      <c r="AQ266" s="136"/>
    </row>
    <row r="267" spans="2:43" s="124" customFormat="1" x14ac:dyDescent="0.2">
      <c r="B267" s="133"/>
      <c r="C267" s="133"/>
      <c r="D267" s="133"/>
      <c r="E267" s="133"/>
      <c r="F267" s="133"/>
      <c r="G267" s="133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136"/>
      <c r="AJ267" s="136"/>
      <c r="AK267" s="136"/>
      <c r="AL267" s="136"/>
      <c r="AM267" s="136"/>
      <c r="AN267" s="136"/>
      <c r="AO267" s="136"/>
      <c r="AP267" s="136"/>
      <c r="AQ267" s="136"/>
    </row>
    <row r="268" spans="2:43" s="124" customFormat="1" x14ac:dyDescent="0.2">
      <c r="B268" s="133"/>
      <c r="C268" s="133"/>
      <c r="D268" s="133"/>
      <c r="E268" s="133"/>
      <c r="F268" s="133"/>
      <c r="G268" s="133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136"/>
      <c r="AJ268" s="136"/>
      <c r="AK268" s="136"/>
      <c r="AL268" s="136"/>
      <c r="AM268" s="136"/>
      <c r="AN268" s="136"/>
      <c r="AO268" s="136"/>
      <c r="AP268" s="136"/>
      <c r="AQ268" s="136"/>
    </row>
    <row r="269" spans="2:43" s="124" customFormat="1" x14ac:dyDescent="0.2">
      <c r="B269" s="133"/>
      <c r="C269" s="133"/>
      <c r="D269" s="133"/>
      <c r="E269" s="133"/>
      <c r="F269" s="133"/>
      <c r="G269" s="133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136"/>
      <c r="AJ269" s="136"/>
      <c r="AK269" s="136"/>
      <c r="AL269" s="136"/>
      <c r="AM269" s="136"/>
      <c r="AN269" s="136"/>
      <c r="AO269" s="136"/>
      <c r="AP269" s="136"/>
      <c r="AQ269" s="136"/>
    </row>
    <row r="270" spans="2:43" s="124" customFormat="1" x14ac:dyDescent="0.2">
      <c r="B270" s="133"/>
      <c r="C270" s="133"/>
      <c r="D270" s="133"/>
      <c r="E270" s="133"/>
      <c r="F270" s="133"/>
      <c r="G270" s="133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136"/>
      <c r="AJ270" s="136"/>
      <c r="AK270" s="136"/>
      <c r="AL270" s="136"/>
      <c r="AM270" s="136"/>
      <c r="AN270" s="136"/>
      <c r="AO270" s="136"/>
      <c r="AP270" s="136"/>
      <c r="AQ270" s="136"/>
    </row>
    <row r="271" spans="2:43" s="124" customFormat="1" x14ac:dyDescent="0.2">
      <c r="B271" s="133"/>
      <c r="C271" s="133"/>
      <c r="D271" s="133"/>
      <c r="E271" s="133"/>
      <c r="F271" s="133"/>
      <c r="G271" s="133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136"/>
      <c r="AJ271" s="136"/>
      <c r="AK271" s="136"/>
      <c r="AL271" s="136"/>
      <c r="AM271" s="136"/>
      <c r="AN271" s="136"/>
      <c r="AO271" s="136"/>
      <c r="AP271" s="136"/>
      <c r="AQ271" s="136"/>
    </row>
    <row r="272" spans="2:43" s="124" customFormat="1" x14ac:dyDescent="0.2">
      <c r="B272" s="133"/>
      <c r="C272" s="133"/>
      <c r="D272" s="133"/>
      <c r="E272" s="133"/>
      <c r="F272" s="133"/>
      <c r="G272" s="133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136"/>
      <c r="AJ272" s="136"/>
      <c r="AK272" s="136"/>
      <c r="AL272" s="136"/>
      <c r="AM272" s="136"/>
      <c r="AN272" s="136"/>
      <c r="AO272" s="136"/>
      <c r="AP272" s="136"/>
      <c r="AQ272" s="136"/>
    </row>
    <row r="273" spans="2:43" s="124" customFormat="1" x14ac:dyDescent="0.2">
      <c r="B273" s="133"/>
      <c r="C273" s="133"/>
      <c r="D273" s="133"/>
      <c r="E273" s="133"/>
      <c r="F273" s="133"/>
      <c r="G273" s="133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136"/>
      <c r="AJ273" s="136"/>
      <c r="AK273" s="136"/>
      <c r="AL273" s="136"/>
      <c r="AM273" s="136"/>
      <c r="AN273" s="136"/>
      <c r="AO273" s="136"/>
      <c r="AP273" s="136"/>
      <c r="AQ273" s="136"/>
    </row>
    <row r="274" spans="2:43" s="124" customFormat="1" x14ac:dyDescent="0.2">
      <c r="B274" s="133"/>
      <c r="C274" s="133"/>
      <c r="D274" s="133"/>
      <c r="E274" s="133"/>
      <c r="F274" s="133"/>
      <c r="G274" s="133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136"/>
      <c r="AJ274" s="136"/>
      <c r="AK274" s="136"/>
      <c r="AL274" s="136"/>
      <c r="AM274" s="136"/>
      <c r="AN274" s="136"/>
      <c r="AO274" s="136"/>
      <c r="AP274" s="136"/>
      <c r="AQ274" s="136"/>
    </row>
    <row r="275" spans="2:43" s="124" customFormat="1" x14ac:dyDescent="0.2">
      <c r="B275" s="133"/>
      <c r="C275" s="133"/>
      <c r="D275" s="133"/>
      <c r="E275" s="133"/>
      <c r="F275" s="133"/>
      <c r="G275" s="133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136"/>
      <c r="AJ275" s="136"/>
      <c r="AK275" s="136"/>
      <c r="AL275" s="136"/>
      <c r="AM275" s="136"/>
      <c r="AN275" s="136"/>
      <c r="AO275" s="136"/>
      <c r="AP275" s="136"/>
      <c r="AQ275" s="136"/>
    </row>
    <row r="276" spans="2:43" s="124" customFormat="1" x14ac:dyDescent="0.2">
      <c r="B276" s="133"/>
      <c r="C276" s="133"/>
      <c r="D276" s="133"/>
      <c r="E276" s="133"/>
      <c r="F276" s="133"/>
      <c r="G276" s="133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136"/>
      <c r="AJ276" s="136"/>
      <c r="AK276" s="136"/>
      <c r="AL276" s="136"/>
      <c r="AM276" s="136"/>
      <c r="AN276" s="136"/>
      <c r="AO276" s="136"/>
      <c r="AP276" s="136"/>
      <c r="AQ276" s="136"/>
    </row>
    <row r="277" spans="2:43" s="124" customFormat="1" x14ac:dyDescent="0.2">
      <c r="B277" s="133"/>
      <c r="C277" s="133"/>
      <c r="D277" s="133"/>
      <c r="E277" s="133"/>
      <c r="F277" s="133"/>
      <c r="G277" s="133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136"/>
      <c r="AJ277" s="136"/>
      <c r="AK277" s="136"/>
      <c r="AL277" s="136"/>
      <c r="AM277" s="136"/>
      <c r="AN277" s="136"/>
      <c r="AO277" s="136"/>
      <c r="AP277" s="136"/>
      <c r="AQ277" s="136"/>
    </row>
    <row r="278" spans="2:43" s="124" customFormat="1" x14ac:dyDescent="0.2">
      <c r="B278" s="133"/>
      <c r="C278" s="133"/>
      <c r="D278" s="133"/>
      <c r="E278" s="133"/>
      <c r="F278" s="133"/>
      <c r="G278" s="133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136"/>
      <c r="AJ278" s="136"/>
      <c r="AK278" s="136"/>
      <c r="AL278" s="136"/>
      <c r="AM278" s="136"/>
      <c r="AN278" s="136"/>
      <c r="AO278" s="136"/>
      <c r="AP278" s="136"/>
      <c r="AQ278" s="136"/>
    </row>
    <row r="279" spans="2:43" s="124" customFormat="1" x14ac:dyDescent="0.2">
      <c r="B279" s="133"/>
      <c r="C279" s="133"/>
      <c r="D279" s="133"/>
      <c r="E279" s="133"/>
      <c r="F279" s="133"/>
      <c r="G279" s="133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136"/>
      <c r="AJ279" s="136"/>
      <c r="AK279" s="136"/>
      <c r="AL279" s="136"/>
      <c r="AM279" s="136"/>
      <c r="AN279" s="136"/>
      <c r="AO279" s="136"/>
      <c r="AP279" s="136"/>
      <c r="AQ279" s="136"/>
    </row>
    <row r="280" spans="2:43" s="124" customFormat="1" x14ac:dyDescent="0.2">
      <c r="B280" s="133"/>
      <c r="C280" s="133"/>
      <c r="D280" s="133"/>
      <c r="E280" s="133"/>
      <c r="F280" s="133"/>
      <c r="G280" s="133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136"/>
      <c r="AJ280" s="136"/>
      <c r="AK280" s="136"/>
      <c r="AL280" s="136"/>
      <c r="AM280" s="136"/>
      <c r="AN280" s="136"/>
      <c r="AO280" s="136"/>
      <c r="AP280" s="136"/>
      <c r="AQ280" s="136"/>
    </row>
    <row r="281" spans="2:43" s="124" customFormat="1" x14ac:dyDescent="0.2">
      <c r="B281" s="133"/>
      <c r="C281" s="133"/>
      <c r="D281" s="133"/>
      <c r="E281" s="133"/>
      <c r="F281" s="133"/>
      <c r="G281" s="133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136"/>
      <c r="AJ281" s="136"/>
      <c r="AK281" s="136"/>
      <c r="AL281" s="136"/>
      <c r="AM281" s="136"/>
      <c r="AN281" s="136"/>
      <c r="AO281" s="136"/>
      <c r="AP281" s="136"/>
      <c r="AQ281" s="136"/>
    </row>
    <row r="282" spans="2:43" s="124" customFormat="1" x14ac:dyDescent="0.2">
      <c r="B282" s="133"/>
      <c r="C282" s="133"/>
      <c r="D282" s="133"/>
      <c r="E282" s="133"/>
      <c r="F282" s="133"/>
      <c r="G282" s="133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136"/>
      <c r="AJ282" s="136"/>
      <c r="AK282" s="136"/>
      <c r="AL282" s="136"/>
      <c r="AM282" s="136"/>
      <c r="AN282" s="136"/>
      <c r="AO282" s="136"/>
      <c r="AP282" s="136"/>
      <c r="AQ282" s="136"/>
    </row>
    <row r="283" spans="2:43" s="124" customFormat="1" x14ac:dyDescent="0.2">
      <c r="B283" s="133"/>
      <c r="C283" s="133"/>
      <c r="D283" s="133"/>
      <c r="E283" s="133"/>
      <c r="F283" s="133"/>
      <c r="G283" s="133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136"/>
      <c r="AJ283" s="136"/>
      <c r="AK283" s="136"/>
      <c r="AL283" s="136"/>
      <c r="AM283" s="136"/>
      <c r="AN283" s="136"/>
      <c r="AO283" s="136"/>
      <c r="AP283" s="136"/>
      <c r="AQ283" s="136"/>
    </row>
    <row r="284" spans="2:43" s="124" customFormat="1" x14ac:dyDescent="0.2">
      <c r="B284" s="133"/>
      <c r="C284" s="133"/>
      <c r="D284" s="133"/>
      <c r="E284" s="133"/>
      <c r="F284" s="133"/>
      <c r="G284" s="133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136"/>
      <c r="AJ284" s="136"/>
      <c r="AK284" s="136"/>
      <c r="AL284" s="136"/>
      <c r="AM284" s="136"/>
      <c r="AN284" s="136"/>
      <c r="AO284" s="136"/>
      <c r="AP284" s="136"/>
      <c r="AQ284" s="136"/>
    </row>
    <row r="285" spans="2:43" s="124" customFormat="1" x14ac:dyDescent="0.2">
      <c r="B285" s="133"/>
      <c r="C285" s="133"/>
      <c r="D285" s="133"/>
      <c r="E285" s="133"/>
      <c r="F285" s="133"/>
      <c r="G285" s="133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136"/>
      <c r="AJ285" s="136"/>
      <c r="AK285" s="136"/>
      <c r="AL285" s="136"/>
      <c r="AM285" s="136"/>
      <c r="AN285" s="136"/>
      <c r="AO285" s="136"/>
      <c r="AP285" s="136"/>
      <c r="AQ285" s="136"/>
    </row>
    <row r="286" spans="2:43" s="124" customFormat="1" x14ac:dyDescent="0.2">
      <c r="B286" s="133"/>
      <c r="C286" s="133"/>
      <c r="D286" s="133"/>
      <c r="E286" s="133"/>
      <c r="F286" s="133"/>
      <c r="G286" s="133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136"/>
      <c r="AJ286" s="136"/>
      <c r="AK286" s="136"/>
      <c r="AL286" s="136"/>
      <c r="AM286" s="136"/>
      <c r="AN286" s="136"/>
      <c r="AO286" s="136"/>
      <c r="AP286" s="136"/>
      <c r="AQ286" s="136"/>
    </row>
    <row r="287" spans="2:43" s="124" customFormat="1" x14ac:dyDescent="0.2">
      <c r="B287" s="133"/>
      <c r="C287" s="133"/>
      <c r="D287" s="133"/>
      <c r="E287" s="133"/>
      <c r="F287" s="133"/>
      <c r="G287" s="133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136"/>
      <c r="AJ287" s="136"/>
      <c r="AK287" s="136"/>
      <c r="AL287" s="136"/>
      <c r="AM287" s="136"/>
      <c r="AN287" s="136"/>
      <c r="AO287" s="136"/>
      <c r="AP287" s="136"/>
      <c r="AQ287" s="136"/>
    </row>
    <row r="288" spans="2:43" s="124" customFormat="1" x14ac:dyDescent="0.2">
      <c r="B288" s="133"/>
      <c r="C288" s="133"/>
      <c r="D288" s="133"/>
      <c r="E288" s="133"/>
      <c r="F288" s="133"/>
      <c r="G288" s="133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  <c r="Y288" s="136"/>
      <c r="Z288" s="136"/>
      <c r="AA288" s="136"/>
      <c r="AB288" s="136"/>
      <c r="AC288" s="136"/>
      <c r="AD288" s="136"/>
      <c r="AE288" s="136"/>
      <c r="AF288" s="136"/>
      <c r="AG288" s="136"/>
      <c r="AH288" s="136"/>
      <c r="AI288" s="136"/>
      <c r="AJ288" s="136"/>
      <c r="AK288" s="136"/>
      <c r="AL288" s="136"/>
      <c r="AM288" s="136"/>
      <c r="AN288" s="136"/>
      <c r="AO288" s="136"/>
      <c r="AP288" s="136"/>
      <c r="AQ288" s="136"/>
    </row>
    <row r="289" spans="2:43" s="124" customFormat="1" x14ac:dyDescent="0.2">
      <c r="B289" s="133"/>
      <c r="C289" s="133"/>
      <c r="D289" s="133"/>
      <c r="E289" s="133"/>
      <c r="F289" s="133"/>
      <c r="G289" s="133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136"/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  <c r="AL289" s="136"/>
      <c r="AM289" s="136"/>
      <c r="AN289" s="136"/>
      <c r="AO289" s="136"/>
      <c r="AP289" s="136"/>
      <c r="AQ289" s="136"/>
    </row>
    <row r="290" spans="2:43" s="124" customFormat="1" x14ac:dyDescent="0.2">
      <c r="B290" s="133"/>
      <c r="C290" s="133"/>
      <c r="D290" s="133"/>
      <c r="E290" s="133"/>
      <c r="F290" s="133"/>
      <c r="G290" s="133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136"/>
      <c r="U290" s="136"/>
      <c r="V290" s="136"/>
      <c r="W290" s="136"/>
      <c r="X290" s="136"/>
      <c r="Y290" s="136"/>
      <c r="Z290" s="136"/>
      <c r="AA290" s="136"/>
      <c r="AB290" s="136"/>
      <c r="AC290" s="136"/>
      <c r="AD290" s="136"/>
      <c r="AE290" s="136"/>
      <c r="AF290" s="136"/>
      <c r="AG290" s="136"/>
      <c r="AH290" s="136"/>
      <c r="AI290" s="136"/>
      <c r="AJ290" s="136"/>
      <c r="AK290" s="136"/>
      <c r="AL290" s="136"/>
      <c r="AM290" s="136"/>
      <c r="AN290" s="136"/>
      <c r="AO290" s="136"/>
      <c r="AP290" s="136"/>
      <c r="AQ290" s="136"/>
    </row>
    <row r="291" spans="2:43" s="124" customFormat="1" x14ac:dyDescent="0.2">
      <c r="B291" s="133"/>
      <c r="C291" s="133"/>
      <c r="D291" s="133"/>
      <c r="E291" s="133"/>
      <c r="F291" s="133"/>
      <c r="G291" s="133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136"/>
      <c r="U291" s="136"/>
      <c r="V291" s="136"/>
      <c r="W291" s="136"/>
      <c r="X291" s="136"/>
      <c r="Y291" s="136"/>
      <c r="Z291" s="136"/>
      <c r="AA291" s="136"/>
      <c r="AB291" s="136"/>
      <c r="AC291" s="136"/>
      <c r="AD291" s="136"/>
      <c r="AE291" s="136"/>
      <c r="AF291" s="136"/>
      <c r="AG291" s="136"/>
      <c r="AH291" s="136"/>
      <c r="AI291" s="136"/>
      <c r="AJ291" s="136"/>
      <c r="AK291" s="136"/>
      <c r="AL291" s="136"/>
      <c r="AM291" s="136"/>
      <c r="AN291" s="136"/>
      <c r="AO291" s="136"/>
      <c r="AP291" s="136"/>
      <c r="AQ291" s="136"/>
    </row>
    <row r="292" spans="2:43" s="124" customFormat="1" x14ac:dyDescent="0.2">
      <c r="B292" s="133"/>
      <c r="C292" s="133"/>
      <c r="D292" s="133"/>
      <c r="E292" s="133"/>
      <c r="F292" s="133"/>
      <c r="G292" s="133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136"/>
      <c r="U292" s="136"/>
      <c r="V292" s="136"/>
      <c r="W292" s="136"/>
      <c r="X292" s="136"/>
      <c r="Y292" s="136"/>
      <c r="Z292" s="136"/>
      <c r="AA292" s="136"/>
      <c r="AB292" s="136"/>
      <c r="AC292" s="136"/>
      <c r="AD292" s="136"/>
      <c r="AE292" s="136"/>
      <c r="AF292" s="136"/>
      <c r="AG292" s="136"/>
      <c r="AH292" s="136"/>
      <c r="AI292" s="136"/>
      <c r="AJ292" s="136"/>
      <c r="AK292" s="136"/>
      <c r="AL292" s="136"/>
      <c r="AM292" s="136"/>
      <c r="AN292" s="136"/>
      <c r="AO292" s="136"/>
      <c r="AP292" s="136"/>
      <c r="AQ292" s="136"/>
    </row>
    <row r="293" spans="2:43" s="124" customFormat="1" x14ac:dyDescent="0.2">
      <c r="B293" s="133"/>
      <c r="C293" s="133"/>
      <c r="D293" s="133"/>
      <c r="E293" s="133"/>
      <c r="F293" s="133"/>
      <c r="G293" s="133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136"/>
      <c r="U293" s="136"/>
      <c r="V293" s="136"/>
      <c r="W293" s="136"/>
      <c r="X293" s="136"/>
      <c r="Y293" s="136"/>
      <c r="Z293" s="136"/>
      <c r="AA293" s="136"/>
      <c r="AB293" s="136"/>
      <c r="AC293" s="136"/>
      <c r="AD293" s="136"/>
      <c r="AE293" s="136"/>
      <c r="AF293" s="136"/>
      <c r="AG293" s="136"/>
      <c r="AH293" s="136"/>
      <c r="AI293" s="136"/>
      <c r="AJ293" s="136"/>
      <c r="AK293" s="136"/>
      <c r="AL293" s="136"/>
      <c r="AM293" s="136"/>
      <c r="AN293" s="136"/>
      <c r="AO293" s="136"/>
      <c r="AP293" s="136"/>
      <c r="AQ293" s="136"/>
    </row>
    <row r="294" spans="2:43" s="124" customFormat="1" x14ac:dyDescent="0.2">
      <c r="B294" s="133"/>
      <c r="C294" s="133"/>
      <c r="D294" s="133"/>
      <c r="E294" s="133"/>
      <c r="F294" s="133"/>
      <c r="G294" s="133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  <c r="Y294" s="136"/>
      <c r="Z294" s="136"/>
      <c r="AA294" s="136"/>
      <c r="AB294" s="136"/>
      <c r="AC294" s="136"/>
      <c r="AD294" s="136"/>
      <c r="AE294" s="136"/>
      <c r="AF294" s="136"/>
      <c r="AG294" s="136"/>
      <c r="AH294" s="136"/>
      <c r="AI294" s="136"/>
      <c r="AJ294" s="136"/>
      <c r="AK294" s="136"/>
      <c r="AL294" s="136"/>
      <c r="AM294" s="136"/>
      <c r="AN294" s="136"/>
      <c r="AO294" s="136"/>
      <c r="AP294" s="136"/>
      <c r="AQ294" s="136"/>
    </row>
    <row r="295" spans="2:43" s="124" customFormat="1" x14ac:dyDescent="0.2">
      <c r="B295" s="133"/>
      <c r="C295" s="133"/>
      <c r="D295" s="133"/>
      <c r="E295" s="133"/>
      <c r="F295" s="133"/>
      <c r="G295" s="133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136"/>
      <c r="U295" s="136"/>
      <c r="V295" s="136"/>
      <c r="W295" s="136"/>
      <c r="X295" s="136"/>
      <c r="Y295" s="136"/>
      <c r="Z295" s="136"/>
      <c r="AA295" s="136"/>
      <c r="AB295" s="136"/>
      <c r="AC295" s="136"/>
      <c r="AD295" s="136"/>
      <c r="AE295" s="136"/>
      <c r="AF295" s="136"/>
      <c r="AG295" s="136"/>
      <c r="AH295" s="136"/>
      <c r="AI295" s="136"/>
      <c r="AJ295" s="136"/>
      <c r="AK295" s="136"/>
      <c r="AL295" s="136"/>
      <c r="AM295" s="136"/>
      <c r="AN295" s="136"/>
      <c r="AO295" s="136"/>
      <c r="AP295" s="136"/>
      <c r="AQ295" s="136"/>
    </row>
    <row r="296" spans="2:43" s="124" customFormat="1" x14ac:dyDescent="0.2">
      <c r="B296" s="133"/>
      <c r="C296" s="133"/>
      <c r="D296" s="133"/>
      <c r="E296" s="133"/>
      <c r="F296" s="133"/>
      <c r="G296" s="133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  <c r="Y296" s="136"/>
      <c r="Z296" s="136"/>
      <c r="AA296" s="136"/>
      <c r="AB296" s="136"/>
      <c r="AC296" s="136"/>
      <c r="AD296" s="136"/>
      <c r="AE296" s="136"/>
      <c r="AF296" s="136"/>
      <c r="AG296" s="136"/>
      <c r="AH296" s="136"/>
      <c r="AI296" s="136"/>
      <c r="AJ296" s="136"/>
      <c r="AK296" s="136"/>
      <c r="AL296" s="136"/>
      <c r="AM296" s="136"/>
      <c r="AN296" s="136"/>
      <c r="AO296" s="136"/>
      <c r="AP296" s="136"/>
      <c r="AQ296" s="136"/>
    </row>
    <row r="297" spans="2:43" s="124" customFormat="1" x14ac:dyDescent="0.2">
      <c r="B297" s="133"/>
      <c r="C297" s="133"/>
      <c r="D297" s="133"/>
      <c r="E297" s="133"/>
      <c r="F297" s="133"/>
      <c r="G297" s="133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  <c r="Y297" s="136"/>
      <c r="Z297" s="136"/>
      <c r="AA297" s="136"/>
      <c r="AB297" s="136"/>
      <c r="AC297" s="136"/>
      <c r="AD297" s="136"/>
      <c r="AE297" s="136"/>
      <c r="AF297" s="136"/>
      <c r="AG297" s="136"/>
      <c r="AH297" s="136"/>
      <c r="AI297" s="136"/>
      <c r="AJ297" s="136"/>
      <c r="AK297" s="136"/>
      <c r="AL297" s="136"/>
      <c r="AM297" s="136"/>
      <c r="AN297" s="136"/>
      <c r="AO297" s="136"/>
      <c r="AP297" s="136"/>
      <c r="AQ297" s="136"/>
    </row>
    <row r="298" spans="2:43" s="124" customFormat="1" x14ac:dyDescent="0.2">
      <c r="B298" s="133"/>
      <c r="C298" s="133"/>
      <c r="D298" s="133"/>
      <c r="E298" s="133"/>
      <c r="F298" s="133"/>
      <c r="G298" s="133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  <c r="Y298" s="136"/>
      <c r="Z298" s="136"/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/>
      <c r="AQ298" s="136"/>
    </row>
    <row r="299" spans="2:43" s="124" customFormat="1" x14ac:dyDescent="0.2">
      <c r="B299" s="133"/>
      <c r="C299" s="133"/>
      <c r="D299" s="133"/>
      <c r="E299" s="133"/>
      <c r="F299" s="133"/>
      <c r="G299" s="133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  <c r="Y299" s="136"/>
      <c r="Z299" s="136"/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/>
      <c r="AQ299" s="136"/>
    </row>
    <row r="300" spans="2:43" s="124" customFormat="1" x14ac:dyDescent="0.2">
      <c r="B300" s="133"/>
      <c r="C300" s="133"/>
      <c r="D300" s="133"/>
      <c r="E300" s="133"/>
      <c r="F300" s="133"/>
      <c r="G300" s="133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/>
      <c r="AQ300" s="136"/>
    </row>
    <row r="301" spans="2:43" s="124" customFormat="1" x14ac:dyDescent="0.2">
      <c r="B301" s="133"/>
      <c r="C301" s="133"/>
      <c r="D301" s="133"/>
      <c r="E301" s="133"/>
      <c r="F301" s="133"/>
      <c r="G301" s="133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136"/>
      <c r="U301" s="136"/>
      <c r="V301" s="136"/>
      <c r="W301" s="136"/>
      <c r="X301" s="136"/>
      <c r="Y301" s="136"/>
      <c r="Z301" s="136"/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/>
      <c r="AQ301" s="136"/>
    </row>
    <row r="302" spans="2:43" s="124" customFormat="1" x14ac:dyDescent="0.2">
      <c r="B302" s="133"/>
      <c r="C302" s="133"/>
      <c r="D302" s="133"/>
      <c r="E302" s="133"/>
      <c r="F302" s="133"/>
      <c r="G302" s="133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136"/>
      <c r="U302" s="136"/>
      <c r="V302" s="136"/>
      <c r="W302" s="136"/>
      <c r="X302" s="136"/>
      <c r="Y302" s="136"/>
      <c r="Z302" s="136"/>
      <c r="AA302" s="136"/>
      <c r="AB302" s="136"/>
      <c r="AC302" s="136"/>
      <c r="AD302" s="136"/>
      <c r="AE302" s="136"/>
      <c r="AF302" s="136"/>
      <c r="AG302" s="136"/>
      <c r="AH302" s="136"/>
      <c r="AI302" s="136"/>
      <c r="AJ302" s="136"/>
      <c r="AK302" s="136"/>
      <c r="AL302" s="136"/>
      <c r="AM302" s="136"/>
      <c r="AN302" s="136"/>
      <c r="AO302" s="136"/>
      <c r="AP302" s="136"/>
      <c r="AQ302" s="136"/>
    </row>
    <row r="303" spans="2:43" s="124" customFormat="1" x14ac:dyDescent="0.2">
      <c r="B303" s="133"/>
      <c r="C303" s="133"/>
      <c r="D303" s="133"/>
      <c r="E303" s="133"/>
      <c r="F303" s="133"/>
      <c r="G303" s="133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  <c r="Y303" s="136"/>
      <c r="Z303" s="136"/>
      <c r="AA303" s="136"/>
      <c r="AB303" s="136"/>
      <c r="AC303" s="136"/>
      <c r="AD303" s="136"/>
      <c r="AE303" s="136"/>
      <c r="AF303" s="136"/>
      <c r="AG303" s="136"/>
      <c r="AH303" s="136"/>
      <c r="AI303" s="136"/>
      <c r="AJ303" s="136"/>
      <c r="AK303" s="136"/>
      <c r="AL303" s="136"/>
      <c r="AM303" s="136"/>
      <c r="AN303" s="136"/>
      <c r="AO303" s="136"/>
      <c r="AP303" s="136"/>
      <c r="AQ303" s="136"/>
    </row>
    <row r="304" spans="2:43" s="124" customFormat="1" x14ac:dyDescent="0.2">
      <c r="B304" s="133"/>
      <c r="C304" s="133"/>
      <c r="D304" s="133"/>
      <c r="E304" s="133"/>
      <c r="F304" s="133"/>
      <c r="G304" s="133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  <c r="Y304" s="136"/>
      <c r="Z304" s="136"/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</row>
    <row r="305" spans="2:43" s="124" customFormat="1" x14ac:dyDescent="0.2">
      <c r="B305" s="133"/>
      <c r="C305" s="133"/>
      <c r="D305" s="133"/>
      <c r="E305" s="133"/>
      <c r="F305" s="133"/>
      <c r="G305" s="133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  <c r="Y305" s="136"/>
      <c r="Z305" s="136"/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</row>
    <row r="306" spans="2:43" s="124" customFormat="1" x14ac:dyDescent="0.2">
      <c r="B306" s="133"/>
      <c r="C306" s="133"/>
      <c r="D306" s="133"/>
      <c r="E306" s="133"/>
      <c r="F306" s="133"/>
      <c r="G306" s="133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  <c r="Y306" s="136"/>
      <c r="Z306" s="136"/>
      <c r="AA306" s="136"/>
      <c r="AB306" s="136"/>
      <c r="AC306" s="136"/>
      <c r="AD306" s="136"/>
      <c r="AE306" s="136"/>
      <c r="AF306" s="136"/>
      <c r="AG306" s="136"/>
      <c r="AH306" s="136"/>
      <c r="AI306" s="136"/>
      <c r="AJ306" s="136"/>
      <c r="AK306" s="136"/>
      <c r="AL306" s="136"/>
      <c r="AM306" s="136"/>
      <c r="AN306" s="136"/>
      <c r="AO306" s="136"/>
      <c r="AP306" s="136"/>
      <c r="AQ306" s="136"/>
    </row>
    <row r="307" spans="2:43" s="124" customFormat="1" x14ac:dyDescent="0.2">
      <c r="B307" s="133"/>
      <c r="C307" s="133"/>
      <c r="D307" s="133"/>
      <c r="E307" s="133"/>
      <c r="F307" s="133"/>
      <c r="G307" s="133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136"/>
      <c r="U307" s="136"/>
      <c r="V307" s="136"/>
      <c r="W307" s="136"/>
      <c r="X307" s="136"/>
      <c r="Y307" s="136"/>
      <c r="Z307" s="136"/>
      <c r="AA307" s="136"/>
      <c r="AB307" s="136"/>
      <c r="AC307" s="136"/>
      <c r="AD307" s="136"/>
      <c r="AE307" s="136"/>
      <c r="AF307" s="136"/>
      <c r="AG307" s="136"/>
      <c r="AH307" s="136"/>
      <c r="AI307" s="136"/>
      <c r="AJ307" s="136"/>
      <c r="AK307" s="136"/>
      <c r="AL307" s="136"/>
      <c r="AM307" s="136"/>
      <c r="AN307" s="136"/>
      <c r="AO307" s="136"/>
      <c r="AP307" s="136"/>
      <c r="AQ307" s="136"/>
    </row>
    <row r="308" spans="2:43" s="124" customFormat="1" x14ac:dyDescent="0.2">
      <c r="B308" s="133"/>
      <c r="C308" s="133"/>
      <c r="D308" s="133"/>
      <c r="E308" s="133"/>
      <c r="F308" s="133"/>
      <c r="G308" s="133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136"/>
      <c r="U308" s="136"/>
      <c r="V308" s="136"/>
      <c r="W308" s="136"/>
      <c r="X308" s="136"/>
      <c r="Y308" s="136"/>
      <c r="Z308" s="136"/>
      <c r="AA308" s="136"/>
      <c r="AB308" s="136"/>
      <c r="AC308" s="136"/>
      <c r="AD308" s="136"/>
      <c r="AE308" s="136"/>
      <c r="AF308" s="136"/>
      <c r="AG308" s="136"/>
      <c r="AH308" s="136"/>
      <c r="AI308" s="136"/>
      <c r="AJ308" s="136"/>
      <c r="AK308" s="136"/>
      <c r="AL308" s="136"/>
      <c r="AM308" s="136"/>
      <c r="AN308" s="136"/>
      <c r="AO308" s="136"/>
      <c r="AP308" s="136"/>
      <c r="AQ308" s="136"/>
    </row>
    <row r="309" spans="2:43" s="124" customFormat="1" x14ac:dyDescent="0.2">
      <c r="B309" s="133"/>
      <c r="C309" s="133"/>
      <c r="D309" s="133"/>
      <c r="E309" s="133"/>
      <c r="F309" s="133"/>
      <c r="G309" s="133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136"/>
      <c r="U309" s="136"/>
      <c r="V309" s="136"/>
      <c r="W309" s="136"/>
      <c r="X309" s="136"/>
      <c r="Y309" s="136"/>
      <c r="Z309" s="136"/>
      <c r="AA309" s="136"/>
      <c r="AB309" s="136"/>
      <c r="AC309" s="136"/>
      <c r="AD309" s="136"/>
      <c r="AE309" s="136"/>
      <c r="AF309" s="136"/>
      <c r="AG309" s="136"/>
      <c r="AH309" s="136"/>
      <c r="AI309" s="136"/>
      <c r="AJ309" s="136"/>
      <c r="AK309" s="136"/>
      <c r="AL309" s="136"/>
      <c r="AM309" s="136"/>
      <c r="AN309" s="136"/>
      <c r="AO309" s="136"/>
      <c r="AP309" s="136"/>
      <c r="AQ309" s="136"/>
    </row>
    <row r="310" spans="2:43" s="124" customFormat="1" x14ac:dyDescent="0.2">
      <c r="B310" s="133"/>
      <c r="C310" s="133"/>
      <c r="D310" s="133"/>
      <c r="E310" s="133"/>
      <c r="F310" s="133"/>
      <c r="G310" s="133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136"/>
      <c r="U310" s="136"/>
      <c r="V310" s="136"/>
      <c r="W310" s="136"/>
      <c r="X310" s="136"/>
      <c r="Y310" s="136"/>
      <c r="Z310" s="136"/>
      <c r="AA310" s="136"/>
      <c r="AB310" s="136"/>
      <c r="AC310" s="136"/>
      <c r="AD310" s="136"/>
      <c r="AE310" s="136"/>
      <c r="AF310" s="136"/>
      <c r="AG310" s="136"/>
      <c r="AH310" s="136"/>
      <c r="AI310" s="136"/>
      <c r="AJ310" s="136"/>
      <c r="AK310" s="136"/>
      <c r="AL310" s="136"/>
      <c r="AM310" s="136"/>
      <c r="AN310" s="136"/>
      <c r="AO310" s="136"/>
      <c r="AP310" s="136"/>
      <c r="AQ310" s="136"/>
    </row>
    <row r="311" spans="2:43" s="124" customFormat="1" x14ac:dyDescent="0.2">
      <c r="B311" s="133"/>
      <c r="C311" s="133"/>
      <c r="D311" s="133"/>
      <c r="E311" s="133"/>
      <c r="F311" s="133"/>
      <c r="G311" s="133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136"/>
      <c r="U311" s="136"/>
      <c r="V311" s="136"/>
      <c r="W311" s="136"/>
      <c r="X311" s="136"/>
      <c r="Y311" s="136"/>
      <c r="Z311" s="136"/>
      <c r="AA311" s="136"/>
      <c r="AB311" s="136"/>
      <c r="AC311" s="136"/>
      <c r="AD311" s="136"/>
      <c r="AE311" s="136"/>
      <c r="AF311" s="136"/>
      <c r="AG311" s="136"/>
      <c r="AH311" s="136"/>
      <c r="AI311" s="136"/>
      <c r="AJ311" s="136"/>
      <c r="AK311" s="136"/>
      <c r="AL311" s="136"/>
      <c r="AM311" s="136"/>
      <c r="AN311" s="136"/>
      <c r="AO311" s="136"/>
      <c r="AP311" s="136"/>
      <c r="AQ311" s="136"/>
    </row>
    <row r="312" spans="2:43" s="124" customFormat="1" x14ac:dyDescent="0.2">
      <c r="B312" s="133"/>
      <c r="C312" s="133"/>
      <c r="D312" s="133"/>
      <c r="E312" s="133"/>
      <c r="F312" s="133"/>
      <c r="G312" s="133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136"/>
      <c r="U312" s="136"/>
      <c r="V312" s="136"/>
      <c r="W312" s="136"/>
      <c r="X312" s="136"/>
      <c r="Y312" s="136"/>
      <c r="Z312" s="136"/>
      <c r="AA312" s="136"/>
      <c r="AB312" s="136"/>
      <c r="AC312" s="136"/>
      <c r="AD312" s="136"/>
      <c r="AE312" s="136"/>
      <c r="AF312" s="136"/>
      <c r="AG312" s="136"/>
      <c r="AH312" s="136"/>
      <c r="AI312" s="136"/>
      <c r="AJ312" s="136"/>
      <c r="AK312" s="136"/>
      <c r="AL312" s="136"/>
      <c r="AM312" s="136"/>
      <c r="AN312" s="136"/>
      <c r="AO312" s="136"/>
      <c r="AP312" s="136"/>
      <c r="AQ312" s="136"/>
    </row>
    <row r="313" spans="2:43" s="124" customFormat="1" x14ac:dyDescent="0.2">
      <c r="B313" s="133"/>
      <c r="C313" s="133"/>
      <c r="D313" s="133"/>
      <c r="E313" s="133"/>
      <c r="F313" s="133"/>
      <c r="G313" s="133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136"/>
      <c r="U313" s="136"/>
      <c r="V313" s="136"/>
      <c r="W313" s="136"/>
      <c r="X313" s="136"/>
      <c r="Y313" s="136"/>
      <c r="Z313" s="136"/>
      <c r="AA313" s="136"/>
      <c r="AB313" s="136"/>
      <c r="AC313" s="136"/>
      <c r="AD313" s="136"/>
      <c r="AE313" s="136"/>
      <c r="AF313" s="136"/>
      <c r="AG313" s="136"/>
      <c r="AH313" s="136"/>
      <c r="AI313" s="136"/>
      <c r="AJ313" s="136"/>
      <c r="AK313" s="136"/>
      <c r="AL313" s="136"/>
      <c r="AM313" s="136"/>
      <c r="AN313" s="136"/>
      <c r="AO313" s="136"/>
      <c r="AP313" s="136"/>
      <c r="AQ313" s="136"/>
    </row>
    <row r="314" spans="2:43" s="124" customFormat="1" x14ac:dyDescent="0.2">
      <c r="B314" s="133"/>
      <c r="C314" s="133"/>
      <c r="D314" s="133"/>
      <c r="E314" s="133"/>
      <c r="F314" s="133"/>
      <c r="G314" s="133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136"/>
      <c r="U314" s="136"/>
      <c r="V314" s="136"/>
      <c r="W314" s="136"/>
      <c r="X314" s="136"/>
      <c r="Y314" s="136"/>
      <c r="Z314" s="136"/>
      <c r="AA314" s="136"/>
      <c r="AB314" s="136"/>
      <c r="AC314" s="136"/>
      <c r="AD314" s="136"/>
      <c r="AE314" s="136"/>
      <c r="AF314" s="136"/>
      <c r="AG314" s="136"/>
      <c r="AH314" s="136"/>
      <c r="AI314" s="136"/>
      <c r="AJ314" s="136"/>
      <c r="AK314" s="136"/>
      <c r="AL314" s="136"/>
      <c r="AM314" s="136"/>
      <c r="AN314" s="136"/>
      <c r="AO314" s="136"/>
      <c r="AP314" s="136"/>
      <c r="AQ314" s="136"/>
    </row>
    <row r="315" spans="2:43" s="124" customFormat="1" x14ac:dyDescent="0.2">
      <c r="B315" s="133"/>
      <c r="C315" s="133"/>
      <c r="D315" s="133"/>
      <c r="E315" s="133"/>
      <c r="F315" s="133"/>
      <c r="G315" s="133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136"/>
      <c r="U315" s="136"/>
      <c r="V315" s="136"/>
      <c r="W315" s="136"/>
      <c r="X315" s="136"/>
      <c r="Y315" s="136"/>
      <c r="Z315" s="136"/>
      <c r="AA315" s="136"/>
      <c r="AB315" s="136"/>
      <c r="AC315" s="136"/>
      <c r="AD315" s="136"/>
      <c r="AE315" s="136"/>
      <c r="AF315" s="136"/>
      <c r="AG315" s="136"/>
      <c r="AH315" s="136"/>
      <c r="AI315" s="136"/>
      <c r="AJ315" s="136"/>
      <c r="AK315" s="136"/>
      <c r="AL315" s="136"/>
      <c r="AM315" s="136"/>
      <c r="AN315" s="136"/>
      <c r="AO315" s="136"/>
      <c r="AP315" s="136"/>
      <c r="AQ315" s="136"/>
    </row>
    <row r="316" spans="2:43" s="124" customFormat="1" x14ac:dyDescent="0.2">
      <c r="B316" s="133"/>
      <c r="C316" s="133"/>
      <c r="D316" s="133"/>
      <c r="E316" s="133"/>
      <c r="F316" s="133"/>
      <c r="G316" s="133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136"/>
      <c r="U316" s="136"/>
      <c r="V316" s="136"/>
      <c r="W316" s="136"/>
      <c r="X316" s="136"/>
      <c r="Y316" s="136"/>
      <c r="Z316" s="136"/>
      <c r="AA316" s="136"/>
      <c r="AB316" s="136"/>
      <c r="AC316" s="136"/>
      <c r="AD316" s="136"/>
      <c r="AE316" s="136"/>
      <c r="AF316" s="136"/>
      <c r="AG316" s="136"/>
      <c r="AH316" s="136"/>
      <c r="AI316" s="136"/>
      <c r="AJ316" s="136"/>
      <c r="AK316" s="136"/>
      <c r="AL316" s="136"/>
      <c r="AM316" s="136"/>
      <c r="AN316" s="136"/>
      <c r="AO316" s="136"/>
      <c r="AP316" s="136"/>
      <c r="AQ316" s="136"/>
    </row>
    <row r="317" spans="2:43" s="124" customFormat="1" x14ac:dyDescent="0.2">
      <c r="B317" s="133"/>
      <c r="C317" s="133"/>
      <c r="D317" s="133"/>
      <c r="E317" s="133"/>
      <c r="F317" s="133"/>
      <c r="G317" s="133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  <c r="AJ317" s="136"/>
      <c r="AK317" s="136"/>
      <c r="AL317" s="136"/>
      <c r="AM317" s="136"/>
      <c r="AN317" s="136"/>
      <c r="AO317" s="136"/>
      <c r="AP317" s="136"/>
      <c r="AQ317" s="136"/>
    </row>
    <row r="318" spans="2:43" s="124" customFormat="1" x14ac:dyDescent="0.2">
      <c r="B318" s="133"/>
      <c r="C318" s="133"/>
      <c r="D318" s="133"/>
      <c r="E318" s="133"/>
      <c r="F318" s="133"/>
      <c r="G318" s="133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136"/>
      <c r="U318" s="136"/>
      <c r="V318" s="136"/>
      <c r="W318" s="136"/>
      <c r="X318" s="136"/>
      <c r="Y318" s="136"/>
      <c r="Z318" s="136"/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/>
      <c r="AQ318" s="136"/>
    </row>
    <row r="319" spans="2:43" s="124" customFormat="1" x14ac:dyDescent="0.2">
      <c r="B319" s="133"/>
      <c r="C319" s="133"/>
      <c r="D319" s="133"/>
      <c r="E319" s="133"/>
      <c r="F319" s="133"/>
      <c r="G319" s="133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/>
      <c r="AQ319" s="136"/>
    </row>
    <row r="320" spans="2:43" s="124" customFormat="1" x14ac:dyDescent="0.2">
      <c r="B320" s="133"/>
      <c r="C320" s="133"/>
      <c r="D320" s="133"/>
      <c r="E320" s="133"/>
      <c r="F320" s="133"/>
      <c r="G320" s="133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  <c r="Z320" s="136"/>
      <c r="AA320" s="136"/>
      <c r="AB320" s="136"/>
      <c r="AC320" s="136"/>
      <c r="AD320" s="136"/>
      <c r="AE320" s="136"/>
      <c r="AF320" s="136"/>
      <c r="AG320" s="136"/>
      <c r="AH320" s="136"/>
      <c r="AI320" s="136"/>
      <c r="AJ320" s="136"/>
      <c r="AK320" s="136"/>
      <c r="AL320" s="136"/>
      <c r="AM320" s="136"/>
      <c r="AN320" s="136"/>
      <c r="AO320" s="136"/>
      <c r="AP320" s="136"/>
      <c r="AQ320" s="136"/>
    </row>
    <row r="321" spans="2:43" s="124" customFormat="1" x14ac:dyDescent="0.2">
      <c r="B321" s="133"/>
      <c r="C321" s="133"/>
      <c r="D321" s="133"/>
      <c r="E321" s="133"/>
      <c r="F321" s="133"/>
      <c r="G321" s="133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  <c r="Y321" s="136"/>
      <c r="Z321" s="136"/>
      <c r="AA321" s="136"/>
      <c r="AB321" s="136"/>
      <c r="AC321" s="136"/>
      <c r="AD321" s="136"/>
      <c r="AE321" s="136"/>
      <c r="AF321" s="136"/>
      <c r="AG321" s="136"/>
      <c r="AH321" s="136"/>
      <c r="AI321" s="136"/>
      <c r="AJ321" s="136"/>
      <c r="AK321" s="136"/>
      <c r="AL321" s="136"/>
      <c r="AM321" s="136"/>
      <c r="AN321" s="136"/>
      <c r="AO321" s="136"/>
      <c r="AP321" s="136"/>
      <c r="AQ321" s="136"/>
    </row>
    <row r="322" spans="2:43" s="124" customFormat="1" x14ac:dyDescent="0.2">
      <c r="B322" s="133"/>
      <c r="C322" s="133"/>
      <c r="D322" s="133"/>
      <c r="E322" s="133"/>
      <c r="F322" s="133"/>
      <c r="G322" s="133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136"/>
      <c r="U322" s="136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</row>
    <row r="323" spans="2:43" s="124" customFormat="1" x14ac:dyDescent="0.2">
      <c r="B323" s="133"/>
      <c r="C323" s="133"/>
      <c r="D323" s="133"/>
      <c r="E323" s="133"/>
      <c r="F323" s="133"/>
      <c r="G323" s="133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  <c r="AJ323" s="136"/>
      <c r="AK323" s="136"/>
      <c r="AL323" s="136"/>
      <c r="AM323" s="136"/>
      <c r="AN323" s="136"/>
      <c r="AO323" s="136"/>
      <c r="AP323" s="136"/>
      <c r="AQ323" s="136"/>
    </row>
    <row r="324" spans="2:43" s="124" customFormat="1" x14ac:dyDescent="0.2">
      <c r="B324" s="133"/>
      <c r="C324" s="133"/>
      <c r="D324" s="133"/>
      <c r="E324" s="133"/>
      <c r="F324" s="133"/>
      <c r="G324" s="133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  <c r="AJ324" s="136"/>
      <c r="AK324" s="136"/>
      <c r="AL324" s="136"/>
      <c r="AM324" s="136"/>
      <c r="AN324" s="136"/>
      <c r="AO324" s="136"/>
      <c r="AP324" s="136"/>
      <c r="AQ324" s="136"/>
    </row>
    <row r="325" spans="2:43" s="124" customFormat="1" x14ac:dyDescent="0.2">
      <c r="B325" s="133"/>
      <c r="C325" s="133"/>
      <c r="D325" s="133"/>
      <c r="E325" s="133"/>
      <c r="F325" s="133"/>
      <c r="G325" s="133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  <c r="AJ325" s="136"/>
      <c r="AK325" s="136"/>
      <c r="AL325" s="136"/>
      <c r="AM325" s="136"/>
      <c r="AN325" s="136"/>
      <c r="AO325" s="136"/>
      <c r="AP325" s="136"/>
      <c r="AQ325" s="136"/>
    </row>
    <row r="326" spans="2:43" s="124" customFormat="1" x14ac:dyDescent="0.2">
      <c r="B326" s="133"/>
      <c r="C326" s="133"/>
      <c r="D326" s="133"/>
      <c r="E326" s="133"/>
      <c r="F326" s="133"/>
      <c r="G326" s="133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  <c r="AJ326" s="136"/>
      <c r="AK326" s="136"/>
      <c r="AL326" s="136"/>
      <c r="AM326" s="136"/>
      <c r="AN326" s="136"/>
      <c r="AO326" s="136"/>
      <c r="AP326" s="136"/>
      <c r="AQ326" s="136"/>
    </row>
    <row r="327" spans="2:43" s="124" customFormat="1" x14ac:dyDescent="0.2">
      <c r="B327" s="133"/>
      <c r="C327" s="133"/>
      <c r="D327" s="133"/>
      <c r="E327" s="133"/>
      <c r="F327" s="133"/>
      <c r="G327" s="133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  <c r="AJ327" s="136"/>
      <c r="AK327" s="136"/>
      <c r="AL327" s="136"/>
      <c r="AM327" s="136"/>
      <c r="AN327" s="136"/>
      <c r="AO327" s="136"/>
      <c r="AP327" s="136"/>
      <c r="AQ327" s="136"/>
    </row>
    <row r="328" spans="2:43" s="124" customFormat="1" x14ac:dyDescent="0.2">
      <c r="B328" s="133"/>
      <c r="C328" s="133"/>
      <c r="D328" s="133"/>
      <c r="E328" s="133"/>
      <c r="F328" s="133"/>
      <c r="G328" s="133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136"/>
      <c r="U328" s="136"/>
      <c r="V328" s="136"/>
      <c r="W328" s="136"/>
      <c r="X328" s="136"/>
      <c r="Y328" s="136"/>
      <c r="Z328" s="136"/>
      <c r="AA328" s="136"/>
      <c r="AB328" s="136"/>
      <c r="AC328" s="136"/>
      <c r="AD328" s="136"/>
      <c r="AE328" s="136"/>
      <c r="AF328" s="136"/>
      <c r="AG328" s="136"/>
      <c r="AH328" s="136"/>
      <c r="AI328" s="136"/>
      <c r="AJ328" s="136"/>
      <c r="AK328" s="136"/>
      <c r="AL328" s="136"/>
      <c r="AM328" s="136"/>
      <c r="AN328" s="136"/>
      <c r="AO328" s="136"/>
      <c r="AP328" s="136"/>
      <c r="AQ328" s="136"/>
    </row>
    <row r="329" spans="2:43" s="124" customFormat="1" x14ac:dyDescent="0.2">
      <c r="B329" s="133"/>
      <c r="C329" s="133"/>
      <c r="D329" s="133"/>
      <c r="E329" s="133"/>
      <c r="F329" s="133"/>
      <c r="G329" s="133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  <c r="Y329" s="136"/>
      <c r="Z329" s="136"/>
      <c r="AA329" s="136"/>
      <c r="AB329" s="136"/>
      <c r="AC329" s="136"/>
      <c r="AD329" s="136"/>
      <c r="AE329" s="136"/>
      <c r="AF329" s="136"/>
      <c r="AG329" s="136"/>
      <c r="AH329" s="136"/>
      <c r="AI329" s="136"/>
      <c r="AJ329" s="136"/>
      <c r="AK329" s="136"/>
      <c r="AL329" s="136"/>
      <c r="AM329" s="136"/>
      <c r="AN329" s="136"/>
      <c r="AO329" s="136"/>
      <c r="AP329" s="136"/>
      <c r="AQ329" s="136"/>
    </row>
    <row r="330" spans="2:43" s="124" customFormat="1" x14ac:dyDescent="0.2">
      <c r="B330" s="133"/>
      <c r="C330" s="133"/>
      <c r="D330" s="133"/>
      <c r="E330" s="133"/>
      <c r="F330" s="133"/>
      <c r="G330" s="133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  <c r="Y330" s="136"/>
      <c r="Z330" s="136"/>
      <c r="AA330" s="136"/>
      <c r="AB330" s="136"/>
      <c r="AC330" s="136"/>
      <c r="AD330" s="136"/>
      <c r="AE330" s="136"/>
      <c r="AF330" s="136"/>
      <c r="AG330" s="136"/>
      <c r="AH330" s="136"/>
      <c r="AI330" s="136"/>
      <c r="AJ330" s="136"/>
      <c r="AK330" s="136"/>
      <c r="AL330" s="136"/>
      <c r="AM330" s="136"/>
      <c r="AN330" s="136"/>
      <c r="AO330" s="136"/>
      <c r="AP330" s="136"/>
      <c r="AQ330" s="136"/>
    </row>
    <row r="331" spans="2:43" s="124" customFormat="1" x14ac:dyDescent="0.2">
      <c r="B331" s="133"/>
      <c r="C331" s="133"/>
      <c r="D331" s="133"/>
      <c r="E331" s="133"/>
      <c r="F331" s="133"/>
      <c r="G331" s="133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  <c r="Y331" s="136"/>
      <c r="Z331" s="136"/>
      <c r="AA331" s="136"/>
      <c r="AB331" s="136"/>
      <c r="AC331" s="136"/>
      <c r="AD331" s="136"/>
      <c r="AE331" s="136"/>
      <c r="AF331" s="136"/>
      <c r="AG331" s="136"/>
      <c r="AH331" s="136"/>
      <c r="AI331" s="136"/>
      <c r="AJ331" s="136"/>
      <c r="AK331" s="136"/>
      <c r="AL331" s="136"/>
      <c r="AM331" s="136"/>
      <c r="AN331" s="136"/>
      <c r="AO331" s="136"/>
      <c r="AP331" s="136"/>
      <c r="AQ331" s="136"/>
    </row>
    <row r="332" spans="2:43" s="124" customFormat="1" x14ac:dyDescent="0.2">
      <c r="B332" s="133"/>
      <c r="C332" s="133"/>
      <c r="D332" s="133"/>
      <c r="E332" s="133"/>
      <c r="F332" s="133"/>
      <c r="G332" s="133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136"/>
      <c r="U332" s="136"/>
      <c r="V332" s="136"/>
      <c r="W332" s="136"/>
      <c r="X332" s="136"/>
      <c r="Y332" s="136"/>
      <c r="Z332" s="136"/>
      <c r="AA332" s="136"/>
      <c r="AB332" s="136"/>
      <c r="AC332" s="136"/>
      <c r="AD332" s="136"/>
      <c r="AE332" s="136"/>
      <c r="AF332" s="136"/>
      <c r="AG332" s="136"/>
      <c r="AH332" s="136"/>
      <c r="AI332" s="136"/>
      <c r="AJ332" s="136"/>
      <c r="AK332" s="136"/>
      <c r="AL332" s="136"/>
      <c r="AM332" s="136"/>
      <c r="AN332" s="136"/>
      <c r="AO332" s="136"/>
      <c r="AP332" s="136"/>
      <c r="AQ332" s="136"/>
    </row>
    <row r="333" spans="2:43" s="124" customFormat="1" x14ac:dyDescent="0.2">
      <c r="B333" s="133"/>
      <c r="C333" s="133"/>
      <c r="D333" s="133"/>
      <c r="E333" s="133"/>
      <c r="F333" s="133"/>
      <c r="G333" s="133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136"/>
      <c r="U333" s="136"/>
      <c r="V333" s="136"/>
      <c r="W333" s="136"/>
      <c r="X333" s="136"/>
      <c r="Y333" s="136"/>
      <c r="Z333" s="136"/>
      <c r="AA333" s="136"/>
      <c r="AB333" s="136"/>
      <c r="AC333" s="136"/>
      <c r="AD333" s="136"/>
      <c r="AE333" s="136"/>
      <c r="AF333" s="136"/>
      <c r="AG333" s="136"/>
      <c r="AH333" s="136"/>
      <c r="AI333" s="136"/>
      <c r="AJ333" s="136"/>
      <c r="AK333" s="136"/>
      <c r="AL333" s="136"/>
      <c r="AM333" s="136"/>
      <c r="AN333" s="136"/>
      <c r="AO333" s="136"/>
      <c r="AP333" s="136"/>
      <c r="AQ333" s="136"/>
    </row>
    <row r="334" spans="2:43" s="124" customFormat="1" x14ac:dyDescent="0.2">
      <c r="B334" s="133"/>
      <c r="C334" s="133"/>
      <c r="D334" s="133"/>
      <c r="E334" s="133"/>
      <c r="F334" s="133"/>
      <c r="G334" s="133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136"/>
      <c r="U334" s="136"/>
      <c r="V334" s="136"/>
      <c r="W334" s="136"/>
      <c r="X334" s="136"/>
      <c r="Y334" s="136"/>
      <c r="Z334" s="136"/>
      <c r="AA334" s="136"/>
      <c r="AB334" s="136"/>
      <c r="AC334" s="136"/>
      <c r="AD334" s="136"/>
      <c r="AE334" s="136"/>
      <c r="AF334" s="136"/>
      <c r="AG334" s="136"/>
      <c r="AH334" s="136"/>
      <c r="AI334" s="136"/>
      <c r="AJ334" s="136"/>
      <c r="AK334" s="136"/>
      <c r="AL334" s="136"/>
      <c r="AM334" s="136"/>
      <c r="AN334" s="136"/>
      <c r="AO334" s="136"/>
      <c r="AP334" s="136"/>
      <c r="AQ334" s="136"/>
    </row>
    <row r="335" spans="2:43" s="124" customFormat="1" x14ac:dyDescent="0.2">
      <c r="B335" s="133"/>
      <c r="C335" s="133"/>
      <c r="D335" s="133"/>
      <c r="E335" s="133"/>
      <c r="F335" s="133"/>
      <c r="G335" s="133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  <c r="Y335" s="136"/>
      <c r="Z335" s="136"/>
      <c r="AA335" s="136"/>
      <c r="AB335" s="136"/>
      <c r="AC335" s="136"/>
      <c r="AD335" s="136"/>
      <c r="AE335" s="136"/>
      <c r="AF335" s="136"/>
      <c r="AG335" s="136"/>
      <c r="AH335" s="136"/>
      <c r="AI335" s="136"/>
      <c r="AJ335" s="136"/>
      <c r="AK335" s="136"/>
      <c r="AL335" s="136"/>
      <c r="AM335" s="136"/>
      <c r="AN335" s="136"/>
      <c r="AO335" s="136"/>
      <c r="AP335" s="136"/>
      <c r="AQ335" s="136"/>
    </row>
    <row r="336" spans="2:43" s="124" customFormat="1" x14ac:dyDescent="0.2">
      <c r="B336" s="133"/>
      <c r="C336" s="133"/>
      <c r="D336" s="133"/>
      <c r="E336" s="133"/>
      <c r="F336" s="133"/>
      <c r="G336" s="133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  <c r="AJ336" s="136"/>
      <c r="AK336" s="136"/>
      <c r="AL336" s="136"/>
      <c r="AM336" s="136"/>
      <c r="AN336" s="136"/>
      <c r="AO336" s="136"/>
      <c r="AP336" s="136"/>
      <c r="AQ336" s="136"/>
    </row>
    <row r="337" spans="2:43" s="124" customFormat="1" x14ac:dyDescent="0.2">
      <c r="B337" s="133"/>
      <c r="C337" s="133"/>
      <c r="D337" s="133"/>
      <c r="E337" s="133"/>
      <c r="F337" s="133"/>
      <c r="G337" s="133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  <c r="AJ337" s="136"/>
      <c r="AK337" s="136"/>
      <c r="AL337" s="136"/>
      <c r="AM337" s="136"/>
      <c r="AN337" s="136"/>
      <c r="AO337" s="136"/>
      <c r="AP337" s="136"/>
      <c r="AQ337" s="136"/>
    </row>
    <row r="338" spans="2:43" s="124" customFormat="1" x14ac:dyDescent="0.2">
      <c r="B338" s="133"/>
      <c r="C338" s="133"/>
      <c r="D338" s="133"/>
      <c r="E338" s="133"/>
      <c r="F338" s="133"/>
      <c r="G338" s="133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  <c r="AJ338" s="136"/>
      <c r="AK338" s="136"/>
      <c r="AL338" s="136"/>
      <c r="AM338" s="136"/>
      <c r="AN338" s="136"/>
      <c r="AO338" s="136"/>
      <c r="AP338" s="136"/>
      <c r="AQ338" s="136"/>
    </row>
    <row r="339" spans="2:43" s="124" customFormat="1" x14ac:dyDescent="0.2">
      <c r="B339" s="133"/>
      <c r="C339" s="133"/>
      <c r="D339" s="133"/>
      <c r="E339" s="133"/>
      <c r="F339" s="133"/>
      <c r="G339" s="133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  <c r="AJ339" s="136"/>
      <c r="AK339" s="136"/>
      <c r="AL339" s="136"/>
      <c r="AM339" s="136"/>
      <c r="AN339" s="136"/>
      <c r="AO339" s="136"/>
      <c r="AP339" s="136"/>
      <c r="AQ339" s="136"/>
    </row>
    <row r="340" spans="2:43" s="124" customFormat="1" x14ac:dyDescent="0.2">
      <c r="B340" s="133"/>
      <c r="C340" s="133"/>
      <c r="D340" s="133"/>
      <c r="E340" s="133"/>
      <c r="F340" s="133"/>
      <c r="G340" s="133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  <c r="AJ340" s="136"/>
      <c r="AK340" s="136"/>
      <c r="AL340" s="136"/>
      <c r="AM340" s="136"/>
      <c r="AN340" s="136"/>
      <c r="AO340" s="136"/>
      <c r="AP340" s="136"/>
      <c r="AQ340" s="136"/>
    </row>
    <row r="341" spans="2:43" s="124" customFormat="1" x14ac:dyDescent="0.2">
      <c r="B341" s="133"/>
      <c r="C341" s="133"/>
      <c r="D341" s="133"/>
      <c r="E341" s="133"/>
      <c r="F341" s="133"/>
      <c r="G341" s="133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  <c r="V341" s="136"/>
      <c r="W341" s="136"/>
      <c r="X341" s="136"/>
      <c r="Y341" s="136"/>
      <c r="Z341" s="136"/>
      <c r="AA341" s="136"/>
      <c r="AB341" s="136"/>
      <c r="AC341" s="136"/>
      <c r="AD341" s="136"/>
      <c r="AE341" s="136"/>
      <c r="AF341" s="136"/>
      <c r="AG341" s="136"/>
      <c r="AH341" s="136"/>
      <c r="AI341" s="136"/>
      <c r="AJ341" s="136"/>
      <c r="AK341" s="136"/>
      <c r="AL341" s="136"/>
      <c r="AM341" s="136"/>
      <c r="AN341" s="136"/>
      <c r="AO341" s="136"/>
      <c r="AP341" s="136"/>
      <c r="AQ341" s="136"/>
    </row>
    <row r="342" spans="2:43" s="124" customFormat="1" x14ac:dyDescent="0.2">
      <c r="B342" s="133"/>
      <c r="C342" s="133"/>
      <c r="D342" s="133"/>
      <c r="E342" s="133"/>
      <c r="F342" s="133"/>
      <c r="G342" s="133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  <c r="V342" s="136"/>
      <c r="W342" s="136"/>
      <c r="X342" s="136"/>
      <c r="Y342" s="136"/>
      <c r="Z342" s="136"/>
      <c r="AA342" s="136"/>
      <c r="AB342" s="136"/>
      <c r="AC342" s="136"/>
      <c r="AD342" s="136"/>
      <c r="AE342" s="136"/>
      <c r="AF342" s="136"/>
      <c r="AG342" s="136"/>
      <c r="AH342" s="136"/>
      <c r="AI342" s="136"/>
      <c r="AJ342" s="136"/>
      <c r="AK342" s="136"/>
      <c r="AL342" s="136"/>
      <c r="AM342" s="136"/>
      <c r="AN342" s="136"/>
      <c r="AO342" s="136"/>
      <c r="AP342" s="136"/>
      <c r="AQ342" s="136"/>
    </row>
    <row r="343" spans="2:43" s="124" customFormat="1" x14ac:dyDescent="0.2">
      <c r="B343" s="133"/>
      <c r="C343" s="133"/>
      <c r="D343" s="133"/>
      <c r="E343" s="133"/>
      <c r="F343" s="133"/>
      <c r="G343" s="133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</row>
    <row r="344" spans="2:43" s="124" customFormat="1" x14ac:dyDescent="0.2">
      <c r="B344" s="133"/>
      <c r="C344" s="133"/>
      <c r="D344" s="133"/>
      <c r="E344" s="133"/>
      <c r="F344" s="133"/>
      <c r="G344" s="133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  <c r="Y344" s="136"/>
      <c r="Z344" s="136"/>
      <c r="AA344" s="136"/>
      <c r="AB344" s="136"/>
      <c r="AC344" s="136"/>
      <c r="AD344" s="136"/>
      <c r="AE344" s="136"/>
      <c r="AF344" s="136"/>
      <c r="AG344" s="136"/>
      <c r="AH344" s="136"/>
      <c r="AI344" s="136"/>
      <c r="AJ344" s="136"/>
      <c r="AK344" s="136"/>
      <c r="AL344" s="136"/>
      <c r="AM344" s="136"/>
      <c r="AN344" s="136"/>
      <c r="AO344" s="136"/>
      <c r="AP344" s="136"/>
      <c r="AQ344" s="136"/>
    </row>
    <row r="345" spans="2:43" s="124" customFormat="1" x14ac:dyDescent="0.2">
      <c r="B345" s="133"/>
      <c r="C345" s="133"/>
      <c r="D345" s="133"/>
      <c r="E345" s="133"/>
      <c r="F345" s="133"/>
      <c r="G345" s="133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  <c r="T345" s="136"/>
      <c r="U345" s="136"/>
      <c r="V345" s="136"/>
      <c r="W345" s="136"/>
      <c r="X345" s="136"/>
      <c r="Y345" s="136"/>
      <c r="Z345" s="136"/>
      <c r="AA345" s="136"/>
      <c r="AB345" s="136"/>
      <c r="AC345" s="136"/>
      <c r="AD345" s="136"/>
      <c r="AE345" s="136"/>
      <c r="AF345" s="136"/>
      <c r="AG345" s="136"/>
      <c r="AH345" s="136"/>
      <c r="AI345" s="136"/>
      <c r="AJ345" s="136"/>
      <c r="AK345" s="136"/>
      <c r="AL345" s="136"/>
      <c r="AM345" s="136"/>
      <c r="AN345" s="136"/>
      <c r="AO345" s="136"/>
      <c r="AP345" s="136"/>
      <c r="AQ345" s="136"/>
    </row>
    <row r="346" spans="2:43" s="124" customFormat="1" x14ac:dyDescent="0.2">
      <c r="B346" s="133"/>
      <c r="C346" s="133"/>
      <c r="D346" s="133"/>
      <c r="E346" s="133"/>
      <c r="F346" s="133"/>
      <c r="G346" s="133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  <c r="Y346" s="136"/>
      <c r="Z346" s="136"/>
      <c r="AA346" s="136"/>
      <c r="AB346" s="136"/>
      <c r="AC346" s="136"/>
      <c r="AD346" s="136"/>
      <c r="AE346" s="136"/>
      <c r="AF346" s="136"/>
      <c r="AG346" s="136"/>
      <c r="AH346" s="136"/>
      <c r="AI346" s="136"/>
      <c r="AJ346" s="136"/>
      <c r="AK346" s="136"/>
      <c r="AL346" s="136"/>
      <c r="AM346" s="136"/>
      <c r="AN346" s="136"/>
      <c r="AO346" s="136"/>
      <c r="AP346" s="136"/>
      <c r="AQ346" s="136"/>
    </row>
    <row r="347" spans="2:43" s="124" customFormat="1" x14ac:dyDescent="0.2">
      <c r="B347" s="133"/>
      <c r="C347" s="133"/>
      <c r="D347" s="133"/>
      <c r="E347" s="133"/>
      <c r="F347" s="133"/>
      <c r="G347" s="133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  <c r="Y347" s="136"/>
      <c r="Z347" s="136"/>
      <c r="AA347" s="136"/>
      <c r="AB347" s="136"/>
      <c r="AC347" s="136"/>
      <c r="AD347" s="136"/>
      <c r="AE347" s="136"/>
      <c r="AF347" s="136"/>
      <c r="AG347" s="136"/>
      <c r="AH347" s="136"/>
      <c r="AI347" s="136"/>
      <c r="AJ347" s="136"/>
      <c r="AK347" s="136"/>
      <c r="AL347" s="136"/>
      <c r="AM347" s="136"/>
      <c r="AN347" s="136"/>
      <c r="AO347" s="136"/>
      <c r="AP347" s="136"/>
      <c r="AQ347" s="136"/>
    </row>
    <row r="348" spans="2:43" s="124" customFormat="1" x14ac:dyDescent="0.2">
      <c r="B348" s="133"/>
      <c r="C348" s="133"/>
      <c r="D348" s="133"/>
      <c r="E348" s="133"/>
      <c r="F348" s="133"/>
      <c r="G348" s="133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  <c r="Y348" s="136"/>
      <c r="Z348" s="136"/>
      <c r="AA348" s="136"/>
      <c r="AB348" s="136"/>
      <c r="AC348" s="136"/>
      <c r="AD348" s="136"/>
      <c r="AE348" s="136"/>
      <c r="AF348" s="136"/>
      <c r="AG348" s="136"/>
      <c r="AH348" s="136"/>
      <c r="AI348" s="136"/>
      <c r="AJ348" s="136"/>
      <c r="AK348" s="136"/>
      <c r="AL348" s="136"/>
      <c r="AM348" s="136"/>
      <c r="AN348" s="136"/>
      <c r="AO348" s="136"/>
      <c r="AP348" s="136"/>
      <c r="AQ348" s="136"/>
    </row>
    <row r="349" spans="2:43" s="124" customFormat="1" x14ac:dyDescent="0.2">
      <c r="B349" s="133"/>
      <c r="C349" s="133"/>
      <c r="D349" s="133"/>
      <c r="E349" s="133"/>
      <c r="F349" s="133"/>
      <c r="G349" s="133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  <c r="Y349" s="136"/>
      <c r="Z349" s="136"/>
      <c r="AA349" s="136"/>
      <c r="AB349" s="136"/>
      <c r="AC349" s="136"/>
      <c r="AD349" s="136"/>
      <c r="AE349" s="136"/>
      <c r="AF349" s="136"/>
      <c r="AG349" s="136"/>
      <c r="AH349" s="136"/>
      <c r="AI349" s="136"/>
      <c r="AJ349" s="136"/>
      <c r="AK349" s="136"/>
      <c r="AL349" s="136"/>
      <c r="AM349" s="136"/>
      <c r="AN349" s="136"/>
      <c r="AO349" s="136"/>
      <c r="AP349" s="136"/>
      <c r="AQ349" s="136"/>
    </row>
    <row r="350" spans="2:43" s="124" customFormat="1" x14ac:dyDescent="0.2">
      <c r="B350" s="133"/>
      <c r="C350" s="133"/>
      <c r="D350" s="133"/>
      <c r="E350" s="133"/>
      <c r="F350" s="133"/>
      <c r="G350" s="133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  <c r="T350" s="136"/>
      <c r="U350" s="136"/>
      <c r="V350" s="136"/>
      <c r="W350" s="136"/>
      <c r="X350" s="136"/>
      <c r="Y350" s="136"/>
      <c r="Z350" s="136"/>
      <c r="AA350" s="136"/>
      <c r="AB350" s="136"/>
      <c r="AC350" s="136"/>
      <c r="AD350" s="136"/>
      <c r="AE350" s="136"/>
      <c r="AF350" s="136"/>
      <c r="AG350" s="136"/>
      <c r="AH350" s="136"/>
      <c r="AI350" s="136"/>
      <c r="AJ350" s="136"/>
      <c r="AK350" s="136"/>
      <c r="AL350" s="136"/>
      <c r="AM350" s="136"/>
      <c r="AN350" s="136"/>
      <c r="AO350" s="136"/>
      <c r="AP350" s="136"/>
      <c r="AQ350" s="136"/>
    </row>
    <row r="351" spans="2:43" s="124" customFormat="1" x14ac:dyDescent="0.2">
      <c r="B351" s="133"/>
      <c r="C351" s="133"/>
      <c r="D351" s="133"/>
      <c r="E351" s="133"/>
      <c r="F351" s="133"/>
      <c r="G351" s="133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  <c r="T351" s="136"/>
      <c r="U351" s="136"/>
      <c r="V351" s="136"/>
      <c r="W351" s="136"/>
      <c r="X351" s="136"/>
      <c r="Y351" s="136"/>
      <c r="Z351" s="136"/>
      <c r="AA351" s="136"/>
      <c r="AB351" s="136"/>
      <c r="AC351" s="136"/>
      <c r="AD351" s="136"/>
      <c r="AE351" s="136"/>
      <c r="AF351" s="136"/>
      <c r="AG351" s="136"/>
      <c r="AH351" s="136"/>
      <c r="AI351" s="136"/>
      <c r="AJ351" s="136"/>
      <c r="AK351" s="136"/>
      <c r="AL351" s="136"/>
      <c r="AM351" s="136"/>
      <c r="AN351" s="136"/>
      <c r="AO351" s="136"/>
      <c r="AP351" s="136"/>
      <c r="AQ351" s="136"/>
    </row>
    <row r="352" spans="2:43" s="124" customFormat="1" x14ac:dyDescent="0.2">
      <c r="B352" s="133"/>
      <c r="C352" s="133"/>
      <c r="D352" s="133"/>
      <c r="E352" s="133"/>
      <c r="F352" s="133"/>
      <c r="G352" s="133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  <c r="T352" s="136"/>
      <c r="U352" s="136"/>
      <c r="V352" s="136"/>
      <c r="W352" s="136"/>
      <c r="X352" s="136"/>
      <c r="Y352" s="136"/>
      <c r="Z352" s="136"/>
      <c r="AA352" s="136"/>
      <c r="AB352" s="136"/>
      <c r="AC352" s="136"/>
      <c r="AD352" s="136"/>
      <c r="AE352" s="136"/>
      <c r="AF352" s="136"/>
      <c r="AG352" s="136"/>
      <c r="AH352" s="136"/>
      <c r="AI352" s="136"/>
      <c r="AJ352" s="136"/>
      <c r="AK352" s="136"/>
      <c r="AL352" s="136"/>
      <c r="AM352" s="136"/>
      <c r="AN352" s="136"/>
      <c r="AO352" s="136"/>
      <c r="AP352" s="136"/>
      <c r="AQ352" s="136"/>
    </row>
    <row r="353" spans="2:43" s="124" customFormat="1" x14ac:dyDescent="0.2">
      <c r="B353" s="133"/>
      <c r="C353" s="133"/>
      <c r="D353" s="133"/>
      <c r="E353" s="133"/>
      <c r="F353" s="133"/>
      <c r="G353" s="133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  <c r="Z353" s="136"/>
      <c r="AA353" s="136"/>
      <c r="AB353" s="136"/>
      <c r="AC353" s="136"/>
      <c r="AD353" s="136"/>
      <c r="AE353" s="136"/>
      <c r="AF353" s="136"/>
      <c r="AG353" s="136"/>
      <c r="AH353" s="136"/>
      <c r="AI353" s="136"/>
      <c r="AJ353" s="136"/>
      <c r="AK353" s="136"/>
      <c r="AL353" s="136"/>
      <c r="AM353" s="136"/>
      <c r="AN353" s="136"/>
      <c r="AO353" s="136"/>
      <c r="AP353" s="136"/>
      <c r="AQ353" s="136"/>
    </row>
    <row r="354" spans="2:43" s="124" customFormat="1" x14ac:dyDescent="0.2">
      <c r="B354" s="133"/>
      <c r="C354" s="133"/>
      <c r="D354" s="133"/>
      <c r="E354" s="133"/>
      <c r="F354" s="133"/>
      <c r="G354" s="133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  <c r="Y354" s="136"/>
      <c r="Z354" s="136"/>
      <c r="AA354" s="136"/>
      <c r="AB354" s="136"/>
      <c r="AC354" s="136"/>
      <c r="AD354" s="136"/>
      <c r="AE354" s="136"/>
      <c r="AF354" s="136"/>
      <c r="AG354" s="136"/>
      <c r="AH354" s="136"/>
      <c r="AI354" s="136"/>
      <c r="AJ354" s="136"/>
      <c r="AK354" s="136"/>
      <c r="AL354" s="136"/>
      <c r="AM354" s="136"/>
      <c r="AN354" s="136"/>
      <c r="AO354" s="136"/>
      <c r="AP354" s="136"/>
      <c r="AQ354" s="136"/>
    </row>
    <row r="355" spans="2:43" s="124" customFormat="1" x14ac:dyDescent="0.2">
      <c r="B355" s="133"/>
      <c r="C355" s="133"/>
      <c r="D355" s="133"/>
      <c r="E355" s="133"/>
      <c r="F355" s="133"/>
      <c r="G355" s="133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  <c r="Y355" s="136"/>
      <c r="Z355" s="136"/>
      <c r="AA355" s="136"/>
      <c r="AB355" s="136"/>
      <c r="AC355" s="136"/>
      <c r="AD355" s="136"/>
      <c r="AE355" s="136"/>
      <c r="AF355" s="136"/>
      <c r="AG355" s="136"/>
      <c r="AH355" s="136"/>
      <c r="AI355" s="136"/>
      <c r="AJ355" s="136"/>
      <c r="AK355" s="136"/>
      <c r="AL355" s="136"/>
      <c r="AM355" s="136"/>
      <c r="AN355" s="136"/>
      <c r="AO355" s="136"/>
      <c r="AP355" s="136"/>
      <c r="AQ355" s="136"/>
    </row>
    <row r="356" spans="2:43" s="124" customFormat="1" x14ac:dyDescent="0.2">
      <c r="B356" s="133"/>
      <c r="C356" s="133"/>
      <c r="D356" s="133"/>
      <c r="E356" s="133"/>
      <c r="F356" s="133"/>
      <c r="G356" s="133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  <c r="Y356" s="136"/>
      <c r="Z356" s="136"/>
      <c r="AA356" s="136"/>
      <c r="AB356" s="136"/>
      <c r="AC356" s="136"/>
      <c r="AD356" s="136"/>
      <c r="AE356" s="136"/>
      <c r="AF356" s="136"/>
      <c r="AG356" s="136"/>
      <c r="AH356" s="136"/>
      <c r="AI356" s="136"/>
      <c r="AJ356" s="136"/>
      <c r="AK356" s="136"/>
      <c r="AL356" s="136"/>
      <c r="AM356" s="136"/>
      <c r="AN356" s="136"/>
      <c r="AO356" s="136"/>
      <c r="AP356" s="136"/>
      <c r="AQ356" s="136"/>
    </row>
    <row r="357" spans="2:43" s="124" customFormat="1" x14ac:dyDescent="0.2">
      <c r="B357" s="133"/>
      <c r="C357" s="133"/>
      <c r="D357" s="133"/>
      <c r="E357" s="133"/>
      <c r="F357" s="133"/>
      <c r="G357" s="133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  <c r="T357" s="136"/>
      <c r="U357" s="136"/>
      <c r="V357" s="136"/>
      <c r="W357" s="136"/>
      <c r="X357" s="136"/>
      <c r="Y357" s="136"/>
      <c r="Z357" s="136"/>
      <c r="AA357" s="136"/>
      <c r="AB357" s="136"/>
      <c r="AC357" s="136"/>
      <c r="AD357" s="136"/>
      <c r="AE357" s="136"/>
      <c r="AF357" s="136"/>
      <c r="AG357" s="136"/>
      <c r="AH357" s="136"/>
      <c r="AI357" s="136"/>
      <c r="AJ357" s="136"/>
      <c r="AK357" s="136"/>
      <c r="AL357" s="136"/>
      <c r="AM357" s="136"/>
      <c r="AN357" s="136"/>
      <c r="AO357" s="136"/>
      <c r="AP357" s="136"/>
      <c r="AQ357" s="136"/>
    </row>
    <row r="358" spans="2:43" s="124" customFormat="1" x14ac:dyDescent="0.2">
      <c r="B358" s="133"/>
      <c r="C358" s="133"/>
      <c r="D358" s="133"/>
      <c r="E358" s="133"/>
      <c r="F358" s="133"/>
      <c r="G358" s="133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  <c r="V358" s="136"/>
      <c r="W358" s="136"/>
      <c r="X358" s="136"/>
      <c r="Y358" s="136"/>
      <c r="Z358" s="136"/>
      <c r="AA358" s="136"/>
      <c r="AB358" s="136"/>
      <c r="AC358" s="136"/>
      <c r="AD358" s="136"/>
      <c r="AE358" s="136"/>
      <c r="AF358" s="136"/>
      <c r="AG358" s="136"/>
      <c r="AH358" s="136"/>
      <c r="AI358" s="136"/>
      <c r="AJ358" s="136"/>
      <c r="AK358" s="136"/>
      <c r="AL358" s="136"/>
      <c r="AM358" s="136"/>
      <c r="AN358" s="136"/>
      <c r="AO358" s="136"/>
      <c r="AP358" s="136"/>
      <c r="AQ358" s="136"/>
    </row>
    <row r="359" spans="2:43" s="124" customFormat="1" x14ac:dyDescent="0.2">
      <c r="B359" s="133"/>
      <c r="C359" s="133"/>
      <c r="D359" s="133"/>
      <c r="E359" s="133"/>
      <c r="F359" s="133"/>
      <c r="G359" s="133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  <c r="T359" s="136"/>
      <c r="U359" s="136"/>
      <c r="V359" s="136"/>
      <c r="W359" s="136"/>
      <c r="X359" s="136"/>
      <c r="Y359" s="136"/>
      <c r="Z359" s="136"/>
      <c r="AA359" s="136"/>
      <c r="AB359" s="136"/>
      <c r="AC359" s="136"/>
      <c r="AD359" s="136"/>
      <c r="AE359" s="136"/>
      <c r="AF359" s="136"/>
      <c r="AG359" s="136"/>
      <c r="AH359" s="136"/>
      <c r="AI359" s="136"/>
      <c r="AJ359" s="136"/>
      <c r="AK359" s="136"/>
      <c r="AL359" s="136"/>
      <c r="AM359" s="136"/>
      <c r="AN359" s="136"/>
      <c r="AO359" s="136"/>
      <c r="AP359" s="136"/>
      <c r="AQ359" s="136"/>
    </row>
    <row r="360" spans="2:43" s="124" customFormat="1" x14ac:dyDescent="0.2">
      <c r="B360" s="133"/>
      <c r="C360" s="133"/>
      <c r="D360" s="133"/>
      <c r="E360" s="133"/>
      <c r="F360" s="133"/>
      <c r="G360" s="133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  <c r="T360" s="136"/>
      <c r="U360" s="136"/>
      <c r="V360" s="136"/>
      <c r="W360" s="136"/>
      <c r="X360" s="136"/>
      <c r="Y360" s="136"/>
      <c r="Z360" s="136"/>
      <c r="AA360" s="136"/>
      <c r="AB360" s="136"/>
      <c r="AC360" s="136"/>
      <c r="AD360" s="136"/>
      <c r="AE360" s="136"/>
      <c r="AF360" s="136"/>
      <c r="AG360" s="136"/>
      <c r="AH360" s="136"/>
      <c r="AI360" s="136"/>
      <c r="AJ360" s="136"/>
      <c r="AK360" s="136"/>
      <c r="AL360" s="136"/>
      <c r="AM360" s="136"/>
      <c r="AN360" s="136"/>
      <c r="AO360" s="136"/>
      <c r="AP360" s="136"/>
      <c r="AQ360" s="136"/>
    </row>
    <row r="361" spans="2:43" s="124" customFormat="1" x14ac:dyDescent="0.2">
      <c r="B361" s="133"/>
      <c r="C361" s="133"/>
      <c r="D361" s="133"/>
      <c r="E361" s="133"/>
      <c r="F361" s="133"/>
      <c r="G361" s="133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  <c r="AL361" s="136"/>
      <c r="AM361" s="136"/>
      <c r="AN361" s="136"/>
      <c r="AO361" s="136"/>
      <c r="AP361" s="136"/>
      <c r="AQ361" s="136"/>
    </row>
    <row r="362" spans="2:43" s="124" customFormat="1" x14ac:dyDescent="0.2">
      <c r="B362" s="133"/>
      <c r="C362" s="133"/>
      <c r="D362" s="133"/>
      <c r="E362" s="133"/>
      <c r="F362" s="133"/>
      <c r="G362" s="133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  <c r="T362" s="136"/>
      <c r="U362" s="136"/>
      <c r="V362" s="136"/>
      <c r="W362" s="136"/>
      <c r="X362" s="136"/>
      <c r="Y362" s="136"/>
      <c r="Z362" s="136"/>
      <c r="AA362" s="136"/>
      <c r="AB362" s="136"/>
      <c r="AC362" s="136"/>
      <c r="AD362" s="136"/>
      <c r="AE362" s="136"/>
      <c r="AF362" s="136"/>
      <c r="AG362" s="136"/>
      <c r="AH362" s="136"/>
      <c r="AI362" s="136"/>
      <c r="AJ362" s="136"/>
      <c r="AK362" s="136"/>
      <c r="AL362" s="136"/>
      <c r="AM362" s="136"/>
      <c r="AN362" s="136"/>
      <c r="AO362" s="136"/>
      <c r="AP362" s="136"/>
      <c r="AQ362" s="136"/>
    </row>
    <row r="363" spans="2:43" s="124" customFormat="1" x14ac:dyDescent="0.2">
      <c r="B363" s="133"/>
      <c r="C363" s="133"/>
      <c r="D363" s="133"/>
      <c r="E363" s="133"/>
      <c r="F363" s="133"/>
      <c r="G363" s="133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  <c r="T363" s="136"/>
      <c r="U363" s="136"/>
      <c r="V363" s="136"/>
      <c r="W363" s="136"/>
      <c r="X363" s="136"/>
      <c r="Y363" s="136"/>
      <c r="Z363" s="136"/>
      <c r="AA363" s="136"/>
      <c r="AB363" s="136"/>
      <c r="AC363" s="136"/>
      <c r="AD363" s="136"/>
      <c r="AE363" s="136"/>
      <c r="AF363" s="136"/>
      <c r="AG363" s="136"/>
      <c r="AH363" s="136"/>
      <c r="AI363" s="136"/>
      <c r="AJ363" s="136"/>
      <c r="AK363" s="136"/>
      <c r="AL363" s="136"/>
      <c r="AM363" s="136"/>
      <c r="AN363" s="136"/>
      <c r="AO363" s="136"/>
      <c r="AP363" s="136"/>
      <c r="AQ363" s="136"/>
    </row>
    <row r="364" spans="2:43" s="124" customFormat="1" x14ac:dyDescent="0.2">
      <c r="B364" s="133"/>
      <c r="C364" s="133"/>
      <c r="D364" s="133"/>
      <c r="E364" s="133"/>
      <c r="F364" s="133"/>
      <c r="G364" s="133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  <c r="Y364" s="136"/>
      <c r="Z364" s="136"/>
      <c r="AA364" s="136"/>
      <c r="AB364" s="136"/>
      <c r="AC364" s="136"/>
      <c r="AD364" s="136"/>
      <c r="AE364" s="136"/>
      <c r="AF364" s="136"/>
      <c r="AG364" s="136"/>
      <c r="AH364" s="136"/>
      <c r="AI364" s="136"/>
      <c r="AJ364" s="136"/>
      <c r="AK364" s="136"/>
      <c r="AL364" s="136"/>
      <c r="AM364" s="136"/>
      <c r="AN364" s="136"/>
      <c r="AO364" s="136"/>
      <c r="AP364" s="136"/>
      <c r="AQ364" s="136"/>
    </row>
    <row r="365" spans="2:43" s="124" customFormat="1" x14ac:dyDescent="0.2">
      <c r="B365" s="133"/>
      <c r="C365" s="133"/>
      <c r="D365" s="133"/>
      <c r="E365" s="133"/>
      <c r="F365" s="133"/>
      <c r="G365" s="133"/>
      <c r="H365" s="13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  <c r="Y365" s="136"/>
      <c r="Z365" s="136"/>
      <c r="AA365" s="136"/>
      <c r="AB365" s="136"/>
      <c r="AC365" s="136"/>
      <c r="AD365" s="136"/>
      <c r="AE365" s="136"/>
      <c r="AF365" s="136"/>
      <c r="AG365" s="136"/>
      <c r="AH365" s="136"/>
      <c r="AI365" s="136"/>
      <c r="AJ365" s="136"/>
      <c r="AK365" s="136"/>
      <c r="AL365" s="136"/>
      <c r="AM365" s="136"/>
      <c r="AN365" s="136"/>
      <c r="AO365" s="136"/>
      <c r="AP365" s="136"/>
      <c r="AQ365" s="136"/>
    </row>
    <row r="366" spans="2:43" s="124" customFormat="1" x14ac:dyDescent="0.2">
      <c r="B366" s="133"/>
      <c r="C366" s="133"/>
      <c r="D366" s="133"/>
      <c r="E366" s="133"/>
      <c r="F366" s="133"/>
      <c r="G366" s="133"/>
      <c r="H366" s="13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  <c r="Y366" s="136"/>
      <c r="Z366" s="136"/>
      <c r="AA366" s="136"/>
      <c r="AB366" s="136"/>
      <c r="AC366" s="136"/>
      <c r="AD366" s="136"/>
      <c r="AE366" s="136"/>
      <c r="AF366" s="136"/>
      <c r="AG366" s="136"/>
      <c r="AH366" s="136"/>
      <c r="AI366" s="136"/>
      <c r="AJ366" s="136"/>
      <c r="AK366" s="136"/>
      <c r="AL366" s="136"/>
      <c r="AM366" s="136"/>
      <c r="AN366" s="136"/>
      <c r="AO366" s="136"/>
      <c r="AP366" s="136"/>
      <c r="AQ366" s="136"/>
    </row>
    <row r="367" spans="2:43" s="124" customFormat="1" x14ac:dyDescent="0.2">
      <c r="B367" s="133"/>
      <c r="C367" s="133"/>
      <c r="D367" s="133"/>
      <c r="E367" s="133"/>
      <c r="F367" s="133"/>
      <c r="G367" s="133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  <c r="Y367" s="136"/>
      <c r="Z367" s="136"/>
      <c r="AA367" s="136"/>
      <c r="AB367" s="136"/>
      <c r="AC367" s="136"/>
      <c r="AD367" s="136"/>
      <c r="AE367" s="136"/>
      <c r="AF367" s="136"/>
      <c r="AG367" s="136"/>
      <c r="AH367" s="136"/>
      <c r="AI367" s="136"/>
      <c r="AJ367" s="136"/>
      <c r="AK367" s="136"/>
      <c r="AL367" s="136"/>
      <c r="AM367" s="136"/>
      <c r="AN367" s="136"/>
      <c r="AO367" s="136"/>
      <c r="AP367" s="136"/>
      <c r="AQ367" s="136"/>
    </row>
    <row r="368" spans="2:43" s="124" customFormat="1" x14ac:dyDescent="0.2">
      <c r="B368" s="133"/>
      <c r="C368" s="133"/>
      <c r="D368" s="133"/>
      <c r="E368" s="133"/>
      <c r="F368" s="133"/>
      <c r="G368" s="133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6"/>
      <c r="X368" s="136"/>
      <c r="Y368" s="136"/>
      <c r="Z368" s="136"/>
      <c r="AA368" s="136"/>
      <c r="AB368" s="136"/>
      <c r="AC368" s="136"/>
      <c r="AD368" s="136"/>
      <c r="AE368" s="136"/>
      <c r="AF368" s="136"/>
      <c r="AG368" s="136"/>
      <c r="AH368" s="136"/>
      <c r="AI368" s="136"/>
      <c r="AJ368" s="136"/>
      <c r="AK368" s="136"/>
      <c r="AL368" s="136"/>
      <c r="AM368" s="136"/>
      <c r="AN368" s="136"/>
      <c r="AO368" s="136"/>
      <c r="AP368" s="136"/>
      <c r="AQ368" s="136"/>
    </row>
    <row r="369" spans="2:43" s="124" customFormat="1" x14ac:dyDescent="0.2">
      <c r="B369" s="133"/>
      <c r="C369" s="133"/>
      <c r="D369" s="133"/>
      <c r="E369" s="133"/>
      <c r="F369" s="133"/>
      <c r="G369" s="133"/>
      <c r="H369" s="13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36"/>
      <c r="T369" s="136"/>
      <c r="U369" s="136"/>
      <c r="V369" s="136"/>
      <c r="W369" s="136"/>
      <c r="X369" s="136"/>
      <c r="Y369" s="136"/>
      <c r="Z369" s="136"/>
      <c r="AA369" s="136"/>
      <c r="AB369" s="136"/>
      <c r="AC369" s="136"/>
      <c r="AD369" s="136"/>
      <c r="AE369" s="136"/>
      <c r="AF369" s="136"/>
      <c r="AG369" s="136"/>
      <c r="AH369" s="136"/>
      <c r="AI369" s="136"/>
      <c r="AJ369" s="136"/>
      <c r="AK369" s="136"/>
      <c r="AL369" s="136"/>
      <c r="AM369" s="136"/>
      <c r="AN369" s="136"/>
      <c r="AO369" s="136"/>
      <c r="AP369" s="136"/>
      <c r="AQ369" s="136"/>
    </row>
    <row r="370" spans="2:43" s="124" customFormat="1" x14ac:dyDescent="0.2">
      <c r="B370" s="133"/>
      <c r="C370" s="133"/>
      <c r="D370" s="133"/>
      <c r="E370" s="133"/>
      <c r="F370" s="133"/>
      <c r="G370" s="133"/>
      <c r="H370" s="13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36"/>
      <c r="T370" s="136"/>
      <c r="U370" s="136"/>
      <c r="V370" s="136"/>
      <c r="W370" s="136"/>
      <c r="X370" s="136"/>
      <c r="Y370" s="136"/>
      <c r="Z370" s="136"/>
      <c r="AA370" s="136"/>
      <c r="AB370" s="136"/>
      <c r="AC370" s="136"/>
      <c r="AD370" s="136"/>
      <c r="AE370" s="136"/>
      <c r="AF370" s="136"/>
      <c r="AG370" s="136"/>
      <c r="AH370" s="136"/>
      <c r="AI370" s="136"/>
      <c r="AJ370" s="136"/>
      <c r="AK370" s="136"/>
      <c r="AL370" s="136"/>
      <c r="AM370" s="136"/>
      <c r="AN370" s="136"/>
      <c r="AO370" s="136"/>
      <c r="AP370" s="136"/>
      <c r="AQ370" s="136"/>
    </row>
    <row r="371" spans="2:43" s="124" customFormat="1" x14ac:dyDescent="0.2">
      <c r="B371" s="133"/>
      <c r="C371" s="133"/>
      <c r="D371" s="133"/>
      <c r="E371" s="133"/>
      <c r="F371" s="133"/>
      <c r="G371" s="133"/>
      <c r="H371" s="136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  <c r="Y371" s="136"/>
      <c r="Z371" s="136"/>
      <c r="AA371" s="136"/>
      <c r="AB371" s="136"/>
      <c r="AC371" s="136"/>
      <c r="AD371" s="136"/>
      <c r="AE371" s="136"/>
      <c r="AF371" s="136"/>
      <c r="AG371" s="136"/>
      <c r="AH371" s="136"/>
      <c r="AI371" s="136"/>
      <c r="AJ371" s="136"/>
      <c r="AK371" s="136"/>
      <c r="AL371" s="136"/>
      <c r="AM371" s="136"/>
      <c r="AN371" s="136"/>
      <c r="AO371" s="136"/>
      <c r="AP371" s="136"/>
      <c r="AQ371" s="136"/>
    </row>
    <row r="372" spans="2:43" s="124" customFormat="1" x14ac:dyDescent="0.2">
      <c r="B372" s="133"/>
      <c r="C372" s="133"/>
      <c r="D372" s="133"/>
      <c r="E372" s="133"/>
      <c r="F372" s="133"/>
      <c r="G372" s="133"/>
      <c r="H372" s="136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  <c r="Y372" s="136"/>
      <c r="Z372" s="136"/>
      <c r="AA372" s="136"/>
      <c r="AB372" s="136"/>
      <c r="AC372" s="136"/>
      <c r="AD372" s="136"/>
      <c r="AE372" s="136"/>
      <c r="AF372" s="136"/>
      <c r="AG372" s="136"/>
      <c r="AH372" s="136"/>
      <c r="AI372" s="136"/>
      <c r="AJ372" s="136"/>
      <c r="AK372" s="136"/>
      <c r="AL372" s="136"/>
      <c r="AM372" s="136"/>
      <c r="AN372" s="136"/>
      <c r="AO372" s="136"/>
      <c r="AP372" s="136"/>
      <c r="AQ372" s="136"/>
    </row>
    <row r="373" spans="2:43" s="124" customFormat="1" x14ac:dyDescent="0.2">
      <c r="B373" s="133"/>
      <c r="C373" s="133"/>
      <c r="D373" s="133"/>
      <c r="E373" s="133"/>
      <c r="F373" s="133"/>
      <c r="G373" s="133"/>
      <c r="H373" s="136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36"/>
      <c r="T373" s="136"/>
      <c r="U373" s="136"/>
      <c r="V373" s="136"/>
      <c r="W373" s="136"/>
      <c r="X373" s="136"/>
      <c r="Y373" s="136"/>
      <c r="Z373" s="136"/>
      <c r="AA373" s="136"/>
      <c r="AB373" s="136"/>
      <c r="AC373" s="136"/>
      <c r="AD373" s="136"/>
      <c r="AE373" s="136"/>
      <c r="AF373" s="136"/>
      <c r="AG373" s="136"/>
      <c r="AH373" s="136"/>
      <c r="AI373" s="136"/>
      <c r="AJ373" s="136"/>
      <c r="AK373" s="136"/>
      <c r="AL373" s="136"/>
      <c r="AM373" s="136"/>
      <c r="AN373" s="136"/>
      <c r="AO373" s="136"/>
      <c r="AP373" s="136"/>
      <c r="AQ373" s="136"/>
    </row>
    <row r="374" spans="2:43" s="124" customFormat="1" x14ac:dyDescent="0.2">
      <c r="B374" s="133"/>
      <c r="C374" s="133"/>
      <c r="D374" s="133"/>
      <c r="E374" s="133"/>
      <c r="F374" s="133"/>
      <c r="G374" s="133"/>
      <c r="H374" s="136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  <c r="Y374" s="136"/>
      <c r="Z374" s="136"/>
      <c r="AA374" s="136"/>
      <c r="AB374" s="136"/>
      <c r="AC374" s="136"/>
      <c r="AD374" s="136"/>
      <c r="AE374" s="136"/>
      <c r="AF374" s="136"/>
      <c r="AG374" s="136"/>
      <c r="AH374" s="136"/>
      <c r="AI374" s="136"/>
      <c r="AJ374" s="136"/>
      <c r="AK374" s="136"/>
      <c r="AL374" s="136"/>
      <c r="AM374" s="136"/>
      <c r="AN374" s="136"/>
      <c r="AO374" s="136"/>
      <c r="AP374" s="136"/>
      <c r="AQ374" s="136"/>
    </row>
    <row r="375" spans="2:43" s="124" customFormat="1" x14ac:dyDescent="0.2">
      <c r="B375" s="133"/>
      <c r="C375" s="133"/>
      <c r="D375" s="133"/>
      <c r="E375" s="133"/>
      <c r="F375" s="133"/>
      <c r="G375" s="133"/>
      <c r="H375" s="136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  <c r="Y375" s="136"/>
      <c r="Z375" s="136"/>
      <c r="AA375" s="136"/>
      <c r="AB375" s="136"/>
      <c r="AC375" s="136"/>
      <c r="AD375" s="136"/>
      <c r="AE375" s="136"/>
      <c r="AF375" s="136"/>
      <c r="AG375" s="136"/>
      <c r="AH375" s="136"/>
      <c r="AI375" s="136"/>
      <c r="AJ375" s="136"/>
      <c r="AK375" s="136"/>
      <c r="AL375" s="136"/>
      <c r="AM375" s="136"/>
      <c r="AN375" s="136"/>
      <c r="AO375" s="136"/>
      <c r="AP375" s="136"/>
      <c r="AQ375" s="136"/>
    </row>
    <row r="376" spans="2:43" s="124" customFormat="1" x14ac:dyDescent="0.2">
      <c r="B376" s="133"/>
      <c r="C376" s="133"/>
      <c r="D376" s="133"/>
      <c r="E376" s="133"/>
      <c r="F376" s="133"/>
      <c r="G376" s="133"/>
      <c r="H376" s="136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  <c r="Y376" s="136"/>
      <c r="Z376" s="136"/>
      <c r="AA376" s="136"/>
      <c r="AB376" s="136"/>
      <c r="AC376" s="136"/>
      <c r="AD376" s="136"/>
      <c r="AE376" s="136"/>
      <c r="AF376" s="136"/>
      <c r="AG376" s="136"/>
      <c r="AH376" s="136"/>
      <c r="AI376" s="136"/>
      <c r="AJ376" s="136"/>
      <c r="AK376" s="136"/>
      <c r="AL376" s="136"/>
      <c r="AM376" s="136"/>
      <c r="AN376" s="136"/>
      <c r="AO376" s="136"/>
      <c r="AP376" s="136"/>
      <c r="AQ376" s="136"/>
    </row>
    <row r="377" spans="2:43" s="124" customFormat="1" x14ac:dyDescent="0.2">
      <c r="B377" s="133"/>
      <c r="C377" s="133"/>
      <c r="D377" s="133"/>
      <c r="E377" s="133"/>
      <c r="F377" s="133"/>
      <c r="G377" s="133"/>
      <c r="H377" s="136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36"/>
      <c r="T377" s="136"/>
      <c r="U377" s="136"/>
      <c r="V377" s="136"/>
      <c r="W377" s="136"/>
      <c r="X377" s="136"/>
      <c r="Y377" s="136"/>
      <c r="Z377" s="136"/>
      <c r="AA377" s="136"/>
      <c r="AB377" s="136"/>
      <c r="AC377" s="136"/>
      <c r="AD377" s="136"/>
      <c r="AE377" s="136"/>
      <c r="AF377" s="136"/>
      <c r="AG377" s="136"/>
      <c r="AH377" s="136"/>
      <c r="AI377" s="136"/>
      <c r="AJ377" s="136"/>
      <c r="AK377" s="136"/>
      <c r="AL377" s="136"/>
      <c r="AM377" s="136"/>
      <c r="AN377" s="136"/>
      <c r="AO377" s="136"/>
      <c r="AP377" s="136"/>
      <c r="AQ377" s="136"/>
    </row>
    <row r="378" spans="2:43" s="124" customFormat="1" x14ac:dyDescent="0.2">
      <c r="B378" s="133"/>
      <c r="C378" s="133"/>
      <c r="D378" s="133"/>
      <c r="E378" s="133"/>
      <c r="F378" s="133"/>
      <c r="G378" s="133"/>
      <c r="H378" s="136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36"/>
      <c r="T378" s="136"/>
      <c r="U378" s="136"/>
      <c r="V378" s="136"/>
      <c r="W378" s="136"/>
      <c r="X378" s="136"/>
      <c r="Y378" s="136"/>
      <c r="Z378" s="136"/>
      <c r="AA378" s="136"/>
      <c r="AB378" s="136"/>
      <c r="AC378" s="136"/>
      <c r="AD378" s="136"/>
      <c r="AE378" s="136"/>
      <c r="AF378" s="136"/>
      <c r="AG378" s="136"/>
      <c r="AH378" s="136"/>
      <c r="AI378" s="136"/>
      <c r="AJ378" s="136"/>
      <c r="AK378" s="136"/>
      <c r="AL378" s="136"/>
      <c r="AM378" s="136"/>
      <c r="AN378" s="136"/>
      <c r="AO378" s="136"/>
      <c r="AP378" s="136"/>
      <c r="AQ378" s="136"/>
    </row>
    <row r="379" spans="2:43" s="124" customFormat="1" x14ac:dyDescent="0.2">
      <c r="B379" s="133"/>
      <c r="C379" s="133"/>
      <c r="D379" s="133"/>
      <c r="E379" s="133"/>
      <c r="F379" s="133"/>
      <c r="G379" s="133"/>
      <c r="H379" s="136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36"/>
      <c r="T379" s="136"/>
      <c r="U379" s="136"/>
      <c r="V379" s="136"/>
      <c r="W379" s="136"/>
      <c r="X379" s="136"/>
      <c r="Y379" s="136"/>
      <c r="Z379" s="136"/>
      <c r="AA379" s="136"/>
      <c r="AB379" s="136"/>
      <c r="AC379" s="136"/>
      <c r="AD379" s="136"/>
      <c r="AE379" s="136"/>
      <c r="AF379" s="136"/>
      <c r="AG379" s="136"/>
      <c r="AH379" s="136"/>
      <c r="AI379" s="136"/>
      <c r="AJ379" s="136"/>
      <c r="AK379" s="136"/>
      <c r="AL379" s="136"/>
      <c r="AM379" s="136"/>
      <c r="AN379" s="136"/>
      <c r="AO379" s="136"/>
      <c r="AP379" s="136"/>
      <c r="AQ379" s="136"/>
    </row>
    <row r="380" spans="2:43" s="124" customFormat="1" x14ac:dyDescent="0.2">
      <c r="B380" s="133"/>
      <c r="C380" s="133"/>
      <c r="D380" s="133"/>
      <c r="E380" s="133"/>
      <c r="F380" s="133"/>
      <c r="G380" s="133"/>
      <c r="H380" s="136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36"/>
      <c r="T380" s="136"/>
      <c r="U380" s="136"/>
      <c r="V380" s="136"/>
      <c r="W380" s="136"/>
      <c r="X380" s="136"/>
      <c r="Y380" s="136"/>
      <c r="Z380" s="136"/>
      <c r="AA380" s="136"/>
      <c r="AB380" s="136"/>
      <c r="AC380" s="136"/>
      <c r="AD380" s="136"/>
      <c r="AE380" s="136"/>
      <c r="AF380" s="136"/>
      <c r="AG380" s="136"/>
      <c r="AH380" s="136"/>
      <c r="AI380" s="136"/>
      <c r="AJ380" s="136"/>
      <c r="AK380" s="136"/>
      <c r="AL380" s="136"/>
      <c r="AM380" s="136"/>
      <c r="AN380" s="136"/>
      <c r="AO380" s="136"/>
      <c r="AP380" s="136"/>
      <c r="AQ380" s="136"/>
    </row>
    <row r="381" spans="2:43" s="124" customFormat="1" x14ac:dyDescent="0.2">
      <c r="B381" s="133"/>
      <c r="C381" s="133"/>
      <c r="D381" s="133"/>
      <c r="E381" s="133"/>
      <c r="F381" s="133"/>
      <c r="G381" s="133"/>
      <c r="H381" s="136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  <c r="Y381" s="136"/>
      <c r="Z381" s="136"/>
      <c r="AA381" s="136"/>
      <c r="AB381" s="136"/>
      <c r="AC381" s="136"/>
      <c r="AD381" s="136"/>
      <c r="AE381" s="136"/>
      <c r="AF381" s="136"/>
      <c r="AG381" s="136"/>
      <c r="AH381" s="136"/>
      <c r="AI381" s="136"/>
      <c r="AJ381" s="136"/>
      <c r="AK381" s="136"/>
      <c r="AL381" s="136"/>
      <c r="AM381" s="136"/>
      <c r="AN381" s="136"/>
      <c r="AO381" s="136"/>
      <c r="AP381" s="136"/>
      <c r="AQ381" s="136"/>
    </row>
    <row r="382" spans="2:43" s="124" customFormat="1" x14ac:dyDescent="0.2">
      <c r="B382" s="133"/>
      <c r="C382" s="133"/>
      <c r="D382" s="133"/>
      <c r="E382" s="133"/>
      <c r="F382" s="133"/>
      <c r="G382" s="133"/>
      <c r="H382" s="136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36"/>
      <c r="T382" s="136"/>
      <c r="U382" s="136"/>
      <c r="V382" s="136"/>
      <c r="W382" s="136"/>
      <c r="X382" s="136"/>
      <c r="Y382" s="136"/>
      <c r="Z382" s="136"/>
      <c r="AA382" s="136"/>
      <c r="AB382" s="136"/>
      <c r="AC382" s="136"/>
      <c r="AD382" s="136"/>
      <c r="AE382" s="136"/>
      <c r="AF382" s="136"/>
      <c r="AG382" s="136"/>
      <c r="AH382" s="136"/>
      <c r="AI382" s="136"/>
      <c r="AJ382" s="136"/>
      <c r="AK382" s="136"/>
      <c r="AL382" s="136"/>
      <c r="AM382" s="136"/>
      <c r="AN382" s="136"/>
      <c r="AO382" s="136"/>
      <c r="AP382" s="136"/>
      <c r="AQ382" s="136"/>
    </row>
    <row r="383" spans="2:43" s="124" customFormat="1" x14ac:dyDescent="0.2">
      <c r="B383" s="133"/>
      <c r="C383" s="133"/>
      <c r="D383" s="133"/>
      <c r="E383" s="133"/>
      <c r="F383" s="133"/>
      <c r="G383" s="133"/>
      <c r="H383" s="136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36"/>
      <c r="T383" s="136"/>
      <c r="U383" s="136"/>
      <c r="V383" s="136"/>
      <c r="W383" s="136"/>
      <c r="X383" s="136"/>
      <c r="Y383" s="136"/>
      <c r="Z383" s="136"/>
      <c r="AA383" s="136"/>
      <c r="AB383" s="136"/>
      <c r="AC383" s="136"/>
      <c r="AD383" s="136"/>
      <c r="AE383" s="136"/>
      <c r="AF383" s="136"/>
      <c r="AG383" s="136"/>
      <c r="AH383" s="136"/>
      <c r="AI383" s="136"/>
      <c r="AJ383" s="136"/>
      <c r="AK383" s="136"/>
      <c r="AL383" s="136"/>
      <c r="AM383" s="136"/>
      <c r="AN383" s="136"/>
      <c r="AO383" s="136"/>
      <c r="AP383" s="136"/>
      <c r="AQ383" s="136"/>
    </row>
    <row r="384" spans="2:43" s="124" customFormat="1" x14ac:dyDescent="0.2">
      <c r="B384" s="133"/>
      <c r="C384" s="133"/>
      <c r="D384" s="133"/>
      <c r="E384" s="133"/>
      <c r="F384" s="133"/>
      <c r="G384" s="133"/>
      <c r="H384" s="136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  <c r="Y384" s="136"/>
      <c r="Z384" s="136"/>
      <c r="AA384" s="136"/>
      <c r="AB384" s="136"/>
      <c r="AC384" s="136"/>
      <c r="AD384" s="136"/>
      <c r="AE384" s="136"/>
      <c r="AF384" s="136"/>
      <c r="AG384" s="136"/>
      <c r="AH384" s="136"/>
      <c r="AI384" s="136"/>
      <c r="AJ384" s="136"/>
      <c r="AK384" s="136"/>
      <c r="AL384" s="136"/>
      <c r="AM384" s="136"/>
      <c r="AN384" s="136"/>
      <c r="AO384" s="136"/>
      <c r="AP384" s="136"/>
      <c r="AQ384" s="136"/>
    </row>
    <row r="385" spans="2:43" s="124" customFormat="1" x14ac:dyDescent="0.2">
      <c r="B385" s="133"/>
      <c r="C385" s="133"/>
      <c r="D385" s="133"/>
      <c r="E385" s="133"/>
      <c r="F385" s="133"/>
      <c r="G385" s="133"/>
      <c r="H385" s="136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  <c r="Y385" s="136"/>
      <c r="Z385" s="136"/>
      <c r="AA385" s="136"/>
      <c r="AB385" s="136"/>
      <c r="AC385" s="136"/>
      <c r="AD385" s="136"/>
      <c r="AE385" s="136"/>
      <c r="AF385" s="136"/>
      <c r="AG385" s="136"/>
      <c r="AH385" s="136"/>
      <c r="AI385" s="136"/>
      <c r="AJ385" s="136"/>
      <c r="AK385" s="136"/>
      <c r="AL385" s="136"/>
      <c r="AM385" s="136"/>
      <c r="AN385" s="136"/>
      <c r="AO385" s="136"/>
      <c r="AP385" s="136"/>
      <c r="AQ385" s="136"/>
    </row>
    <row r="386" spans="2:43" s="124" customFormat="1" x14ac:dyDescent="0.2">
      <c r="B386" s="133"/>
      <c r="C386" s="133"/>
      <c r="D386" s="133"/>
      <c r="E386" s="133"/>
      <c r="F386" s="133"/>
      <c r="G386" s="133"/>
      <c r="H386" s="136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  <c r="Y386" s="136"/>
      <c r="Z386" s="136"/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</row>
    <row r="387" spans="2:43" s="124" customFormat="1" x14ac:dyDescent="0.2">
      <c r="B387" s="133"/>
      <c r="C387" s="133"/>
      <c r="D387" s="133"/>
      <c r="E387" s="133"/>
      <c r="F387" s="133"/>
      <c r="G387" s="133"/>
      <c r="H387" s="136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  <c r="Y387" s="136"/>
      <c r="Z387" s="136"/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</row>
    <row r="388" spans="2:43" s="124" customFormat="1" x14ac:dyDescent="0.2">
      <c r="B388" s="133"/>
      <c r="C388" s="133"/>
      <c r="D388" s="133"/>
      <c r="E388" s="133"/>
      <c r="F388" s="133"/>
      <c r="G388" s="133"/>
      <c r="H388" s="136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36"/>
      <c r="T388" s="136"/>
      <c r="U388" s="136"/>
      <c r="V388" s="136"/>
      <c r="W388" s="136"/>
      <c r="X388" s="136"/>
      <c r="Y388" s="136"/>
      <c r="Z388" s="136"/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</row>
    <row r="389" spans="2:43" s="124" customFormat="1" x14ac:dyDescent="0.2">
      <c r="B389" s="133"/>
      <c r="C389" s="133"/>
      <c r="D389" s="133"/>
      <c r="E389" s="133"/>
      <c r="F389" s="133"/>
      <c r="G389" s="133"/>
      <c r="H389" s="136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36"/>
      <c r="T389" s="136"/>
      <c r="U389" s="136"/>
      <c r="V389" s="136"/>
      <c r="W389" s="136"/>
      <c r="X389" s="136"/>
      <c r="Y389" s="136"/>
      <c r="Z389" s="136"/>
      <c r="AA389" s="136"/>
      <c r="AB389" s="136"/>
      <c r="AC389" s="136"/>
      <c r="AD389" s="136"/>
      <c r="AE389" s="136"/>
      <c r="AF389" s="136"/>
      <c r="AG389" s="136"/>
      <c r="AH389" s="136"/>
      <c r="AI389" s="136"/>
      <c r="AJ389" s="136"/>
      <c r="AK389" s="136"/>
      <c r="AL389" s="136"/>
      <c r="AM389" s="136"/>
      <c r="AN389" s="136"/>
      <c r="AO389" s="136"/>
      <c r="AP389" s="136"/>
      <c r="AQ389" s="136"/>
    </row>
    <row r="390" spans="2:43" s="124" customFormat="1" x14ac:dyDescent="0.2">
      <c r="B390" s="133"/>
      <c r="C390" s="133"/>
      <c r="D390" s="133"/>
      <c r="E390" s="133"/>
      <c r="F390" s="133"/>
      <c r="G390" s="133"/>
      <c r="H390" s="136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36"/>
      <c r="T390" s="136"/>
      <c r="U390" s="136"/>
      <c r="V390" s="136"/>
      <c r="W390" s="136"/>
      <c r="X390" s="136"/>
      <c r="Y390" s="136"/>
      <c r="Z390" s="136"/>
      <c r="AA390" s="136"/>
      <c r="AB390" s="136"/>
      <c r="AC390" s="136"/>
      <c r="AD390" s="136"/>
      <c r="AE390" s="136"/>
      <c r="AF390" s="136"/>
      <c r="AG390" s="136"/>
      <c r="AH390" s="136"/>
      <c r="AI390" s="136"/>
      <c r="AJ390" s="136"/>
      <c r="AK390" s="136"/>
      <c r="AL390" s="136"/>
      <c r="AM390" s="136"/>
      <c r="AN390" s="136"/>
      <c r="AO390" s="136"/>
      <c r="AP390" s="136"/>
      <c r="AQ390" s="136"/>
    </row>
    <row r="391" spans="2:43" s="124" customFormat="1" x14ac:dyDescent="0.2">
      <c r="B391" s="133"/>
      <c r="C391" s="133"/>
      <c r="D391" s="133"/>
      <c r="E391" s="133"/>
      <c r="F391" s="133"/>
      <c r="G391" s="133"/>
      <c r="H391" s="136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  <c r="Y391" s="136"/>
      <c r="Z391" s="136"/>
      <c r="AA391" s="136"/>
      <c r="AB391" s="136"/>
      <c r="AC391" s="136"/>
      <c r="AD391" s="136"/>
      <c r="AE391" s="136"/>
      <c r="AF391" s="136"/>
      <c r="AG391" s="136"/>
      <c r="AH391" s="136"/>
      <c r="AI391" s="136"/>
      <c r="AJ391" s="136"/>
      <c r="AK391" s="136"/>
      <c r="AL391" s="136"/>
      <c r="AM391" s="136"/>
      <c r="AN391" s="136"/>
      <c r="AO391" s="136"/>
      <c r="AP391" s="136"/>
      <c r="AQ391" s="136"/>
    </row>
    <row r="392" spans="2:43" s="124" customFormat="1" x14ac:dyDescent="0.2">
      <c r="B392" s="133"/>
      <c r="C392" s="133"/>
      <c r="D392" s="133"/>
      <c r="E392" s="133"/>
      <c r="F392" s="133"/>
      <c r="G392" s="133"/>
      <c r="H392" s="136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  <c r="Y392" s="136"/>
      <c r="Z392" s="136"/>
      <c r="AA392" s="136"/>
      <c r="AB392" s="136"/>
      <c r="AC392" s="136"/>
      <c r="AD392" s="136"/>
      <c r="AE392" s="136"/>
      <c r="AF392" s="136"/>
      <c r="AG392" s="136"/>
      <c r="AH392" s="136"/>
      <c r="AI392" s="136"/>
      <c r="AJ392" s="136"/>
      <c r="AK392" s="136"/>
      <c r="AL392" s="136"/>
      <c r="AM392" s="136"/>
      <c r="AN392" s="136"/>
      <c r="AO392" s="136"/>
      <c r="AP392" s="136"/>
      <c r="AQ392" s="136"/>
    </row>
    <row r="393" spans="2:43" s="124" customFormat="1" x14ac:dyDescent="0.2">
      <c r="B393" s="133"/>
      <c r="C393" s="133"/>
      <c r="D393" s="133"/>
      <c r="E393" s="133"/>
      <c r="F393" s="133"/>
      <c r="G393" s="133"/>
      <c r="H393" s="136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36"/>
      <c r="T393" s="136"/>
      <c r="U393" s="136"/>
      <c r="V393" s="136"/>
      <c r="W393" s="136"/>
      <c r="X393" s="136"/>
      <c r="Y393" s="136"/>
      <c r="Z393" s="136"/>
      <c r="AA393" s="136"/>
      <c r="AB393" s="136"/>
      <c r="AC393" s="136"/>
      <c r="AD393" s="136"/>
      <c r="AE393" s="136"/>
      <c r="AF393" s="136"/>
      <c r="AG393" s="136"/>
      <c r="AH393" s="136"/>
      <c r="AI393" s="136"/>
      <c r="AJ393" s="136"/>
      <c r="AK393" s="136"/>
      <c r="AL393" s="136"/>
      <c r="AM393" s="136"/>
      <c r="AN393" s="136"/>
      <c r="AO393" s="136"/>
      <c r="AP393" s="136"/>
      <c r="AQ393" s="136"/>
    </row>
    <row r="394" spans="2:43" s="124" customFormat="1" x14ac:dyDescent="0.2">
      <c r="B394" s="133"/>
      <c r="C394" s="133"/>
      <c r="D394" s="133"/>
      <c r="E394" s="133"/>
      <c r="F394" s="133"/>
      <c r="G394" s="133"/>
      <c r="H394" s="136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  <c r="Y394" s="136"/>
      <c r="Z394" s="136"/>
      <c r="AA394" s="136"/>
      <c r="AB394" s="136"/>
      <c r="AC394" s="136"/>
      <c r="AD394" s="136"/>
      <c r="AE394" s="136"/>
      <c r="AF394" s="136"/>
      <c r="AG394" s="136"/>
      <c r="AH394" s="136"/>
      <c r="AI394" s="136"/>
      <c r="AJ394" s="136"/>
      <c r="AK394" s="136"/>
      <c r="AL394" s="136"/>
      <c r="AM394" s="136"/>
      <c r="AN394" s="136"/>
      <c r="AO394" s="136"/>
      <c r="AP394" s="136"/>
      <c r="AQ394" s="136"/>
    </row>
    <row r="395" spans="2:43" s="124" customFormat="1" x14ac:dyDescent="0.2">
      <c r="B395" s="133"/>
      <c r="C395" s="133"/>
      <c r="D395" s="133"/>
      <c r="E395" s="133"/>
      <c r="F395" s="133"/>
      <c r="G395" s="133"/>
      <c r="H395" s="136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  <c r="Y395" s="136"/>
      <c r="Z395" s="136"/>
      <c r="AA395" s="136"/>
      <c r="AB395" s="136"/>
      <c r="AC395" s="136"/>
      <c r="AD395" s="136"/>
      <c r="AE395" s="136"/>
      <c r="AF395" s="136"/>
      <c r="AG395" s="136"/>
      <c r="AH395" s="136"/>
      <c r="AI395" s="136"/>
      <c r="AJ395" s="136"/>
      <c r="AK395" s="136"/>
      <c r="AL395" s="136"/>
      <c r="AM395" s="136"/>
      <c r="AN395" s="136"/>
      <c r="AO395" s="136"/>
      <c r="AP395" s="136"/>
      <c r="AQ395" s="136"/>
    </row>
    <row r="396" spans="2:43" s="124" customFormat="1" x14ac:dyDescent="0.2">
      <c r="B396" s="133"/>
      <c r="C396" s="133"/>
      <c r="D396" s="133"/>
      <c r="E396" s="133"/>
      <c r="F396" s="133"/>
      <c r="G396" s="133"/>
      <c r="H396" s="136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  <c r="Y396" s="136"/>
      <c r="Z396" s="136"/>
      <c r="AA396" s="136"/>
      <c r="AB396" s="136"/>
      <c r="AC396" s="136"/>
      <c r="AD396" s="136"/>
      <c r="AE396" s="136"/>
      <c r="AF396" s="136"/>
      <c r="AG396" s="136"/>
      <c r="AH396" s="136"/>
      <c r="AI396" s="136"/>
      <c r="AJ396" s="136"/>
      <c r="AK396" s="136"/>
      <c r="AL396" s="136"/>
      <c r="AM396" s="136"/>
      <c r="AN396" s="136"/>
      <c r="AO396" s="136"/>
      <c r="AP396" s="136"/>
      <c r="AQ396" s="136"/>
    </row>
    <row r="397" spans="2:43" s="124" customFormat="1" x14ac:dyDescent="0.2">
      <c r="B397" s="133"/>
      <c r="C397" s="133"/>
      <c r="D397" s="133"/>
      <c r="E397" s="133"/>
      <c r="F397" s="133"/>
      <c r="G397" s="133"/>
      <c r="H397" s="136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36"/>
      <c r="T397" s="136"/>
      <c r="U397" s="136"/>
      <c r="V397" s="136"/>
      <c r="W397" s="136"/>
      <c r="X397" s="136"/>
      <c r="Y397" s="136"/>
      <c r="Z397" s="136"/>
      <c r="AA397" s="136"/>
      <c r="AB397" s="136"/>
      <c r="AC397" s="136"/>
      <c r="AD397" s="136"/>
      <c r="AE397" s="136"/>
      <c r="AF397" s="136"/>
      <c r="AG397" s="136"/>
      <c r="AH397" s="136"/>
      <c r="AI397" s="136"/>
      <c r="AJ397" s="136"/>
      <c r="AK397" s="136"/>
      <c r="AL397" s="136"/>
      <c r="AM397" s="136"/>
      <c r="AN397" s="136"/>
      <c r="AO397" s="136"/>
      <c r="AP397" s="136"/>
      <c r="AQ397" s="136"/>
    </row>
    <row r="398" spans="2:43" s="124" customFormat="1" x14ac:dyDescent="0.2">
      <c r="B398" s="133"/>
      <c r="C398" s="133"/>
      <c r="D398" s="133"/>
      <c r="E398" s="133"/>
      <c r="F398" s="133"/>
      <c r="G398" s="133"/>
      <c r="H398" s="136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36"/>
      <c r="T398" s="136"/>
      <c r="U398" s="136"/>
      <c r="V398" s="136"/>
      <c r="W398" s="136"/>
      <c r="X398" s="136"/>
      <c r="Y398" s="136"/>
      <c r="Z398" s="136"/>
      <c r="AA398" s="136"/>
      <c r="AB398" s="136"/>
      <c r="AC398" s="136"/>
      <c r="AD398" s="136"/>
      <c r="AE398" s="136"/>
      <c r="AF398" s="136"/>
      <c r="AG398" s="136"/>
      <c r="AH398" s="136"/>
      <c r="AI398" s="136"/>
      <c r="AJ398" s="136"/>
      <c r="AK398" s="136"/>
      <c r="AL398" s="136"/>
      <c r="AM398" s="136"/>
      <c r="AN398" s="136"/>
      <c r="AO398" s="136"/>
      <c r="AP398" s="136"/>
      <c r="AQ398" s="136"/>
    </row>
    <row r="399" spans="2:43" s="124" customFormat="1" x14ac:dyDescent="0.2">
      <c r="B399" s="133"/>
      <c r="C399" s="133"/>
      <c r="D399" s="133"/>
      <c r="E399" s="133"/>
      <c r="F399" s="133"/>
      <c r="G399" s="133"/>
      <c r="H399" s="136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36"/>
      <c r="T399" s="136"/>
      <c r="U399" s="136"/>
      <c r="V399" s="136"/>
      <c r="W399" s="136"/>
      <c r="X399" s="136"/>
      <c r="Y399" s="136"/>
      <c r="Z399" s="136"/>
      <c r="AA399" s="136"/>
      <c r="AB399" s="136"/>
      <c r="AC399" s="136"/>
      <c r="AD399" s="136"/>
      <c r="AE399" s="136"/>
      <c r="AF399" s="136"/>
      <c r="AG399" s="136"/>
      <c r="AH399" s="136"/>
      <c r="AI399" s="136"/>
      <c r="AJ399" s="136"/>
      <c r="AK399" s="136"/>
      <c r="AL399" s="136"/>
      <c r="AM399" s="136"/>
      <c r="AN399" s="136"/>
      <c r="AO399" s="136"/>
      <c r="AP399" s="136"/>
      <c r="AQ399" s="136"/>
    </row>
    <row r="400" spans="2:43" s="124" customFormat="1" x14ac:dyDescent="0.2">
      <c r="B400" s="133"/>
      <c r="C400" s="133"/>
      <c r="D400" s="133"/>
      <c r="E400" s="133"/>
      <c r="F400" s="133"/>
      <c r="G400" s="133"/>
      <c r="H400" s="136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36"/>
      <c r="T400" s="136"/>
      <c r="U400" s="136"/>
      <c r="V400" s="136"/>
      <c r="W400" s="136"/>
      <c r="X400" s="136"/>
      <c r="Y400" s="136"/>
      <c r="Z400" s="136"/>
      <c r="AA400" s="136"/>
      <c r="AB400" s="136"/>
      <c r="AC400" s="136"/>
      <c r="AD400" s="136"/>
      <c r="AE400" s="136"/>
      <c r="AF400" s="136"/>
      <c r="AG400" s="136"/>
      <c r="AH400" s="136"/>
      <c r="AI400" s="136"/>
      <c r="AJ400" s="136"/>
      <c r="AK400" s="136"/>
      <c r="AL400" s="136"/>
      <c r="AM400" s="136"/>
      <c r="AN400" s="136"/>
      <c r="AO400" s="136"/>
      <c r="AP400" s="136"/>
      <c r="AQ400" s="136"/>
    </row>
    <row r="401" spans="2:43" s="124" customFormat="1" x14ac:dyDescent="0.2">
      <c r="B401" s="133"/>
      <c r="C401" s="133"/>
      <c r="D401" s="133"/>
      <c r="E401" s="133"/>
      <c r="F401" s="133"/>
      <c r="G401" s="133"/>
      <c r="H401" s="136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  <c r="Y401" s="136"/>
      <c r="Z401" s="136"/>
      <c r="AA401" s="136"/>
      <c r="AB401" s="136"/>
      <c r="AC401" s="136"/>
      <c r="AD401" s="136"/>
      <c r="AE401" s="136"/>
      <c r="AF401" s="136"/>
      <c r="AG401" s="136"/>
      <c r="AH401" s="136"/>
      <c r="AI401" s="136"/>
      <c r="AJ401" s="136"/>
      <c r="AK401" s="136"/>
      <c r="AL401" s="136"/>
      <c r="AM401" s="136"/>
      <c r="AN401" s="136"/>
      <c r="AO401" s="136"/>
      <c r="AP401" s="136"/>
      <c r="AQ401" s="136"/>
    </row>
    <row r="402" spans="2:43" s="124" customFormat="1" x14ac:dyDescent="0.2">
      <c r="B402" s="133"/>
      <c r="C402" s="133"/>
      <c r="D402" s="133"/>
      <c r="E402" s="133"/>
      <c r="F402" s="133"/>
      <c r="G402" s="133"/>
      <c r="H402" s="136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  <c r="Y402" s="136"/>
      <c r="Z402" s="136"/>
      <c r="AA402" s="136"/>
      <c r="AB402" s="136"/>
      <c r="AC402" s="136"/>
      <c r="AD402" s="136"/>
      <c r="AE402" s="136"/>
      <c r="AF402" s="136"/>
      <c r="AG402" s="136"/>
      <c r="AH402" s="136"/>
      <c r="AI402" s="136"/>
      <c r="AJ402" s="136"/>
      <c r="AK402" s="136"/>
      <c r="AL402" s="136"/>
      <c r="AM402" s="136"/>
      <c r="AN402" s="136"/>
      <c r="AO402" s="136"/>
      <c r="AP402" s="136"/>
      <c r="AQ402" s="136"/>
    </row>
    <row r="403" spans="2:43" s="124" customFormat="1" x14ac:dyDescent="0.2">
      <c r="B403" s="133"/>
      <c r="C403" s="133"/>
      <c r="D403" s="133"/>
      <c r="E403" s="133"/>
      <c r="F403" s="133"/>
      <c r="G403" s="133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136"/>
      <c r="V403" s="136"/>
      <c r="W403" s="136"/>
      <c r="X403" s="136"/>
      <c r="Y403" s="136"/>
      <c r="Z403" s="136"/>
      <c r="AA403" s="136"/>
      <c r="AB403" s="136"/>
      <c r="AC403" s="136"/>
      <c r="AD403" s="136"/>
      <c r="AE403" s="136"/>
      <c r="AF403" s="136"/>
      <c r="AG403" s="136"/>
      <c r="AH403" s="136"/>
      <c r="AI403" s="136"/>
      <c r="AJ403" s="136"/>
      <c r="AK403" s="136"/>
      <c r="AL403" s="136"/>
      <c r="AM403" s="136"/>
      <c r="AN403" s="136"/>
      <c r="AO403" s="136"/>
      <c r="AP403" s="136"/>
      <c r="AQ403" s="136"/>
    </row>
    <row r="404" spans="2:43" s="124" customFormat="1" x14ac:dyDescent="0.2">
      <c r="B404" s="133"/>
      <c r="C404" s="133"/>
      <c r="D404" s="133"/>
      <c r="E404" s="133"/>
      <c r="F404" s="133"/>
      <c r="G404" s="133"/>
      <c r="H404" s="136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  <c r="Y404" s="136"/>
      <c r="Z404" s="136"/>
      <c r="AA404" s="136"/>
      <c r="AB404" s="136"/>
      <c r="AC404" s="136"/>
      <c r="AD404" s="136"/>
      <c r="AE404" s="136"/>
      <c r="AF404" s="136"/>
      <c r="AG404" s="136"/>
      <c r="AH404" s="136"/>
      <c r="AI404" s="136"/>
      <c r="AJ404" s="136"/>
      <c r="AK404" s="136"/>
      <c r="AL404" s="136"/>
      <c r="AM404" s="136"/>
      <c r="AN404" s="136"/>
      <c r="AO404" s="136"/>
      <c r="AP404" s="136"/>
      <c r="AQ404" s="136"/>
    </row>
    <row r="405" spans="2:43" s="124" customFormat="1" x14ac:dyDescent="0.2">
      <c r="B405" s="133"/>
      <c r="C405" s="133"/>
      <c r="D405" s="133"/>
      <c r="E405" s="133"/>
      <c r="F405" s="133"/>
      <c r="G405" s="133"/>
      <c r="H405" s="136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  <c r="Y405" s="136"/>
      <c r="Z405" s="136"/>
      <c r="AA405" s="136"/>
      <c r="AB405" s="136"/>
      <c r="AC405" s="136"/>
      <c r="AD405" s="136"/>
      <c r="AE405" s="136"/>
      <c r="AF405" s="136"/>
      <c r="AG405" s="136"/>
      <c r="AH405" s="136"/>
      <c r="AI405" s="136"/>
      <c r="AJ405" s="136"/>
      <c r="AK405" s="136"/>
      <c r="AL405" s="136"/>
      <c r="AM405" s="136"/>
      <c r="AN405" s="136"/>
      <c r="AO405" s="136"/>
      <c r="AP405" s="136"/>
      <c r="AQ405" s="136"/>
    </row>
    <row r="406" spans="2:43" s="124" customFormat="1" x14ac:dyDescent="0.2">
      <c r="B406" s="133"/>
      <c r="C406" s="133"/>
      <c r="D406" s="133"/>
      <c r="E406" s="133"/>
      <c r="F406" s="133"/>
      <c r="G406" s="133"/>
      <c r="H406" s="136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  <c r="V406" s="136"/>
      <c r="W406" s="136"/>
      <c r="X406" s="136"/>
      <c r="Y406" s="136"/>
      <c r="Z406" s="136"/>
      <c r="AA406" s="136"/>
      <c r="AB406" s="136"/>
      <c r="AC406" s="136"/>
      <c r="AD406" s="136"/>
      <c r="AE406" s="136"/>
      <c r="AF406" s="136"/>
      <c r="AG406" s="136"/>
      <c r="AH406" s="136"/>
      <c r="AI406" s="136"/>
      <c r="AJ406" s="136"/>
      <c r="AK406" s="136"/>
      <c r="AL406" s="136"/>
      <c r="AM406" s="136"/>
      <c r="AN406" s="136"/>
      <c r="AO406" s="136"/>
      <c r="AP406" s="136"/>
      <c r="AQ406" s="136"/>
    </row>
    <row r="407" spans="2:43" s="124" customFormat="1" x14ac:dyDescent="0.2">
      <c r="B407" s="133"/>
      <c r="C407" s="133"/>
      <c r="D407" s="133"/>
      <c r="E407" s="133"/>
      <c r="F407" s="133"/>
      <c r="G407" s="133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  <c r="Z407" s="136"/>
      <c r="AA407" s="136"/>
      <c r="AB407" s="136"/>
      <c r="AC407" s="136"/>
      <c r="AD407" s="136"/>
      <c r="AE407" s="136"/>
      <c r="AF407" s="136"/>
      <c r="AG407" s="136"/>
      <c r="AH407" s="136"/>
      <c r="AI407" s="136"/>
      <c r="AJ407" s="136"/>
      <c r="AK407" s="136"/>
      <c r="AL407" s="136"/>
      <c r="AM407" s="136"/>
      <c r="AN407" s="136"/>
      <c r="AO407" s="136"/>
      <c r="AP407" s="136"/>
      <c r="AQ407" s="136"/>
    </row>
    <row r="408" spans="2:43" s="124" customFormat="1" x14ac:dyDescent="0.2">
      <c r="B408" s="133"/>
      <c r="C408" s="133"/>
      <c r="D408" s="133"/>
      <c r="E408" s="133"/>
      <c r="F408" s="133"/>
      <c r="G408" s="133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  <c r="Z408" s="136"/>
      <c r="AA408" s="136"/>
      <c r="AB408" s="136"/>
      <c r="AC408" s="136"/>
      <c r="AD408" s="136"/>
      <c r="AE408" s="136"/>
      <c r="AF408" s="136"/>
      <c r="AG408" s="136"/>
      <c r="AH408" s="136"/>
      <c r="AI408" s="136"/>
      <c r="AJ408" s="136"/>
      <c r="AK408" s="136"/>
      <c r="AL408" s="136"/>
      <c r="AM408" s="136"/>
      <c r="AN408" s="136"/>
      <c r="AO408" s="136"/>
      <c r="AP408" s="136"/>
      <c r="AQ408" s="136"/>
    </row>
    <row r="409" spans="2:43" s="124" customFormat="1" x14ac:dyDescent="0.2">
      <c r="B409" s="133"/>
      <c r="C409" s="133"/>
      <c r="D409" s="133"/>
      <c r="E409" s="133"/>
      <c r="F409" s="133"/>
      <c r="G409" s="133"/>
      <c r="H409" s="136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  <c r="Y409" s="136"/>
      <c r="Z409" s="136"/>
      <c r="AA409" s="136"/>
      <c r="AB409" s="136"/>
      <c r="AC409" s="136"/>
      <c r="AD409" s="136"/>
      <c r="AE409" s="136"/>
      <c r="AF409" s="136"/>
      <c r="AG409" s="136"/>
      <c r="AH409" s="136"/>
      <c r="AI409" s="136"/>
      <c r="AJ409" s="136"/>
      <c r="AK409" s="136"/>
      <c r="AL409" s="136"/>
      <c r="AM409" s="136"/>
      <c r="AN409" s="136"/>
      <c r="AO409" s="136"/>
      <c r="AP409" s="136"/>
      <c r="AQ409" s="136"/>
    </row>
    <row r="410" spans="2:43" s="124" customFormat="1" x14ac:dyDescent="0.2">
      <c r="B410" s="133"/>
      <c r="C410" s="133"/>
      <c r="D410" s="133"/>
      <c r="E410" s="133"/>
      <c r="F410" s="133"/>
      <c r="G410" s="133"/>
      <c r="H410" s="136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  <c r="Y410" s="136"/>
      <c r="Z410" s="136"/>
      <c r="AA410" s="136"/>
      <c r="AB410" s="136"/>
      <c r="AC410" s="136"/>
      <c r="AD410" s="136"/>
      <c r="AE410" s="136"/>
      <c r="AF410" s="136"/>
      <c r="AG410" s="136"/>
      <c r="AH410" s="136"/>
      <c r="AI410" s="136"/>
      <c r="AJ410" s="136"/>
      <c r="AK410" s="136"/>
      <c r="AL410" s="136"/>
      <c r="AM410" s="136"/>
      <c r="AN410" s="136"/>
      <c r="AO410" s="136"/>
      <c r="AP410" s="136"/>
      <c r="AQ410" s="136"/>
    </row>
    <row r="411" spans="2:43" s="124" customFormat="1" x14ac:dyDescent="0.2">
      <c r="B411" s="133"/>
      <c r="C411" s="133"/>
      <c r="D411" s="133"/>
      <c r="E411" s="133"/>
      <c r="F411" s="133"/>
      <c r="G411" s="133"/>
      <c r="H411" s="136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  <c r="Y411" s="136"/>
      <c r="Z411" s="136"/>
      <c r="AA411" s="136"/>
      <c r="AB411" s="136"/>
      <c r="AC411" s="136"/>
      <c r="AD411" s="136"/>
      <c r="AE411" s="136"/>
      <c r="AF411" s="136"/>
      <c r="AG411" s="136"/>
      <c r="AH411" s="136"/>
      <c r="AI411" s="136"/>
      <c r="AJ411" s="136"/>
      <c r="AK411" s="136"/>
      <c r="AL411" s="136"/>
      <c r="AM411" s="136"/>
      <c r="AN411" s="136"/>
      <c r="AO411" s="136"/>
      <c r="AP411" s="136"/>
      <c r="AQ411" s="136"/>
    </row>
    <row r="412" spans="2:43" s="124" customFormat="1" x14ac:dyDescent="0.2">
      <c r="B412" s="133"/>
      <c r="C412" s="133"/>
      <c r="D412" s="133"/>
      <c r="E412" s="133"/>
      <c r="F412" s="133"/>
      <c r="G412" s="133"/>
      <c r="H412" s="136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36"/>
      <c r="T412" s="136"/>
      <c r="U412" s="136"/>
      <c r="V412" s="136"/>
      <c r="W412" s="136"/>
      <c r="X412" s="136"/>
      <c r="Y412" s="136"/>
      <c r="Z412" s="136"/>
      <c r="AA412" s="136"/>
      <c r="AB412" s="136"/>
      <c r="AC412" s="136"/>
      <c r="AD412" s="136"/>
      <c r="AE412" s="136"/>
      <c r="AF412" s="136"/>
      <c r="AG412" s="136"/>
      <c r="AH412" s="136"/>
      <c r="AI412" s="136"/>
      <c r="AJ412" s="136"/>
      <c r="AK412" s="136"/>
      <c r="AL412" s="136"/>
      <c r="AM412" s="136"/>
      <c r="AN412" s="136"/>
      <c r="AO412" s="136"/>
      <c r="AP412" s="136"/>
      <c r="AQ412" s="136"/>
    </row>
    <row r="413" spans="2:43" s="124" customFormat="1" x14ac:dyDescent="0.2">
      <c r="B413" s="133"/>
      <c r="C413" s="133"/>
      <c r="D413" s="133"/>
      <c r="E413" s="133"/>
      <c r="F413" s="133"/>
      <c r="G413" s="133"/>
      <c r="H413" s="136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36"/>
      <c r="T413" s="136"/>
      <c r="U413" s="136"/>
      <c r="V413" s="136"/>
      <c r="W413" s="136"/>
      <c r="X413" s="136"/>
      <c r="Y413" s="136"/>
      <c r="Z413" s="136"/>
      <c r="AA413" s="136"/>
      <c r="AB413" s="136"/>
      <c r="AC413" s="136"/>
      <c r="AD413" s="136"/>
      <c r="AE413" s="136"/>
      <c r="AF413" s="136"/>
      <c r="AG413" s="136"/>
      <c r="AH413" s="136"/>
      <c r="AI413" s="136"/>
      <c r="AJ413" s="136"/>
      <c r="AK413" s="136"/>
      <c r="AL413" s="136"/>
      <c r="AM413" s="136"/>
      <c r="AN413" s="136"/>
      <c r="AO413" s="136"/>
      <c r="AP413" s="136"/>
      <c r="AQ413" s="136"/>
    </row>
    <row r="414" spans="2:43" s="124" customFormat="1" x14ac:dyDescent="0.2">
      <c r="B414" s="133"/>
      <c r="C414" s="133"/>
      <c r="D414" s="133"/>
      <c r="E414" s="133"/>
      <c r="F414" s="133"/>
      <c r="G414" s="133"/>
      <c r="H414" s="136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36"/>
      <c r="T414" s="136"/>
      <c r="U414" s="136"/>
      <c r="V414" s="136"/>
      <c r="W414" s="136"/>
      <c r="X414" s="136"/>
      <c r="Y414" s="136"/>
      <c r="Z414" s="136"/>
      <c r="AA414" s="136"/>
      <c r="AB414" s="136"/>
      <c r="AC414" s="136"/>
      <c r="AD414" s="136"/>
      <c r="AE414" s="136"/>
      <c r="AF414" s="136"/>
      <c r="AG414" s="136"/>
      <c r="AH414" s="136"/>
      <c r="AI414" s="136"/>
      <c r="AJ414" s="136"/>
      <c r="AK414" s="136"/>
      <c r="AL414" s="136"/>
      <c r="AM414" s="136"/>
      <c r="AN414" s="136"/>
      <c r="AO414" s="136"/>
      <c r="AP414" s="136"/>
      <c r="AQ414" s="136"/>
    </row>
    <row r="415" spans="2:43" s="124" customFormat="1" x14ac:dyDescent="0.2">
      <c r="B415" s="133"/>
      <c r="C415" s="133"/>
      <c r="D415" s="133"/>
      <c r="E415" s="133"/>
      <c r="F415" s="133"/>
      <c r="G415" s="133"/>
      <c r="H415" s="136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36"/>
      <c r="T415" s="136"/>
      <c r="U415" s="136"/>
      <c r="V415" s="136"/>
      <c r="W415" s="136"/>
      <c r="X415" s="136"/>
      <c r="Y415" s="136"/>
      <c r="Z415" s="136"/>
      <c r="AA415" s="136"/>
      <c r="AB415" s="136"/>
      <c r="AC415" s="136"/>
      <c r="AD415" s="136"/>
      <c r="AE415" s="136"/>
      <c r="AF415" s="136"/>
      <c r="AG415" s="136"/>
      <c r="AH415" s="136"/>
      <c r="AI415" s="136"/>
      <c r="AJ415" s="136"/>
      <c r="AK415" s="136"/>
      <c r="AL415" s="136"/>
      <c r="AM415" s="136"/>
      <c r="AN415" s="136"/>
      <c r="AO415" s="136"/>
      <c r="AP415" s="136"/>
      <c r="AQ415" s="136"/>
    </row>
    <row r="416" spans="2:43" s="124" customFormat="1" x14ac:dyDescent="0.2">
      <c r="B416" s="133"/>
      <c r="C416" s="133"/>
      <c r="D416" s="133"/>
      <c r="E416" s="133"/>
      <c r="F416" s="133"/>
      <c r="G416" s="133"/>
      <c r="H416" s="136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  <c r="Y416" s="136"/>
      <c r="Z416" s="136"/>
      <c r="AA416" s="136"/>
      <c r="AB416" s="136"/>
      <c r="AC416" s="136"/>
      <c r="AD416" s="136"/>
      <c r="AE416" s="136"/>
      <c r="AF416" s="136"/>
      <c r="AG416" s="136"/>
      <c r="AH416" s="136"/>
      <c r="AI416" s="136"/>
      <c r="AJ416" s="136"/>
      <c r="AK416" s="136"/>
      <c r="AL416" s="136"/>
      <c r="AM416" s="136"/>
      <c r="AN416" s="136"/>
      <c r="AO416" s="136"/>
      <c r="AP416" s="136"/>
      <c r="AQ416" s="136"/>
    </row>
    <row r="417" spans="2:43" s="124" customFormat="1" x14ac:dyDescent="0.2">
      <c r="B417" s="133"/>
      <c r="C417" s="133"/>
      <c r="D417" s="133"/>
      <c r="E417" s="133"/>
      <c r="F417" s="133"/>
      <c r="G417" s="133"/>
      <c r="H417" s="136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  <c r="Y417" s="136"/>
      <c r="Z417" s="136"/>
      <c r="AA417" s="136"/>
      <c r="AB417" s="136"/>
      <c r="AC417" s="136"/>
      <c r="AD417" s="136"/>
      <c r="AE417" s="136"/>
      <c r="AF417" s="136"/>
      <c r="AG417" s="136"/>
      <c r="AH417" s="136"/>
      <c r="AI417" s="136"/>
      <c r="AJ417" s="136"/>
      <c r="AK417" s="136"/>
      <c r="AL417" s="136"/>
      <c r="AM417" s="136"/>
      <c r="AN417" s="136"/>
      <c r="AO417" s="136"/>
      <c r="AP417" s="136"/>
      <c r="AQ417" s="136"/>
    </row>
    <row r="418" spans="2:43" s="124" customFormat="1" x14ac:dyDescent="0.2">
      <c r="B418" s="133"/>
      <c r="C418" s="133"/>
      <c r="D418" s="133"/>
      <c r="E418" s="133"/>
      <c r="F418" s="133"/>
      <c r="G418" s="133"/>
      <c r="H418" s="136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</row>
    <row r="419" spans="2:43" s="124" customFormat="1" x14ac:dyDescent="0.2">
      <c r="B419" s="133"/>
      <c r="C419" s="133"/>
      <c r="D419" s="133"/>
      <c r="E419" s="133"/>
      <c r="F419" s="133"/>
      <c r="G419" s="133"/>
      <c r="H419" s="136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  <c r="Y419" s="136"/>
      <c r="Z419" s="136"/>
      <c r="AA419" s="136"/>
      <c r="AB419" s="136"/>
      <c r="AC419" s="136"/>
      <c r="AD419" s="136"/>
      <c r="AE419" s="136"/>
      <c r="AF419" s="136"/>
      <c r="AG419" s="136"/>
      <c r="AH419" s="136"/>
      <c r="AI419" s="136"/>
      <c r="AJ419" s="136"/>
      <c r="AK419" s="136"/>
      <c r="AL419" s="136"/>
      <c r="AM419" s="136"/>
      <c r="AN419" s="136"/>
      <c r="AO419" s="136"/>
      <c r="AP419" s="136"/>
      <c r="AQ419" s="136"/>
    </row>
    <row r="420" spans="2:43" s="124" customFormat="1" x14ac:dyDescent="0.2">
      <c r="B420" s="133"/>
      <c r="C420" s="133"/>
      <c r="D420" s="133"/>
      <c r="E420" s="133"/>
      <c r="F420" s="133"/>
      <c r="G420" s="133"/>
      <c r="H420" s="136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  <c r="Y420" s="136"/>
      <c r="Z420" s="136"/>
      <c r="AA420" s="136"/>
      <c r="AB420" s="136"/>
      <c r="AC420" s="136"/>
      <c r="AD420" s="136"/>
      <c r="AE420" s="136"/>
      <c r="AF420" s="136"/>
      <c r="AG420" s="136"/>
      <c r="AH420" s="136"/>
      <c r="AI420" s="136"/>
      <c r="AJ420" s="136"/>
      <c r="AK420" s="136"/>
      <c r="AL420" s="136"/>
      <c r="AM420" s="136"/>
      <c r="AN420" s="136"/>
      <c r="AO420" s="136"/>
      <c r="AP420" s="136"/>
      <c r="AQ420" s="136"/>
    </row>
    <row r="421" spans="2:43" s="124" customFormat="1" x14ac:dyDescent="0.2">
      <c r="B421" s="133"/>
      <c r="C421" s="133"/>
      <c r="D421" s="133"/>
      <c r="E421" s="133"/>
      <c r="F421" s="133"/>
      <c r="G421" s="133"/>
      <c r="H421" s="136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  <c r="Y421" s="136"/>
      <c r="Z421" s="136"/>
      <c r="AA421" s="136"/>
      <c r="AB421" s="136"/>
      <c r="AC421" s="136"/>
      <c r="AD421" s="136"/>
      <c r="AE421" s="136"/>
      <c r="AF421" s="136"/>
      <c r="AG421" s="136"/>
      <c r="AH421" s="136"/>
      <c r="AI421" s="136"/>
      <c r="AJ421" s="136"/>
      <c r="AK421" s="136"/>
      <c r="AL421" s="136"/>
      <c r="AM421" s="136"/>
      <c r="AN421" s="136"/>
      <c r="AO421" s="136"/>
      <c r="AP421" s="136"/>
      <c r="AQ421" s="136"/>
    </row>
    <row r="422" spans="2:43" s="124" customFormat="1" x14ac:dyDescent="0.2">
      <c r="B422" s="133"/>
      <c r="C422" s="133"/>
      <c r="D422" s="133"/>
      <c r="E422" s="133"/>
      <c r="F422" s="133"/>
      <c r="G422" s="133"/>
      <c r="H422" s="136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36"/>
      <c r="T422" s="136"/>
      <c r="U422" s="136"/>
      <c r="V422" s="136"/>
      <c r="W422" s="136"/>
      <c r="X422" s="136"/>
      <c r="Y422" s="136"/>
      <c r="Z422" s="136"/>
      <c r="AA422" s="136"/>
      <c r="AB422" s="136"/>
      <c r="AC422" s="136"/>
      <c r="AD422" s="136"/>
      <c r="AE422" s="136"/>
      <c r="AF422" s="136"/>
      <c r="AG422" s="136"/>
      <c r="AH422" s="136"/>
      <c r="AI422" s="136"/>
      <c r="AJ422" s="136"/>
      <c r="AK422" s="136"/>
      <c r="AL422" s="136"/>
      <c r="AM422" s="136"/>
      <c r="AN422" s="136"/>
      <c r="AO422" s="136"/>
      <c r="AP422" s="136"/>
      <c r="AQ422" s="136"/>
    </row>
    <row r="423" spans="2:43" s="124" customFormat="1" x14ac:dyDescent="0.2">
      <c r="B423" s="133"/>
      <c r="C423" s="133"/>
      <c r="D423" s="133"/>
      <c r="E423" s="133"/>
      <c r="F423" s="133"/>
      <c r="G423" s="133"/>
      <c r="H423" s="136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36"/>
      <c r="T423" s="136"/>
      <c r="U423" s="136"/>
      <c r="V423" s="136"/>
      <c r="W423" s="136"/>
      <c r="X423" s="136"/>
      <c r="Y423" s="136"/>
      <c r="Z423" s="136"/>
      <c r="AA423" s="136"/>
      <c r="AB423" s="136"/>
      <c r="AC423" s="136"/>
      <c r="AD423" s="136"/>
      <c r="AE423" s="136"/>
      <c r="AF423" s="136"/>
      <c r="AG423" s="136"/>
      <c r="AH423" s="136"/>
      <c r="AI423" s="136"/>
      <c r="AJ423" s="136"/>
      <c r="AK423" s="136"/>
      <c r="AL423" s="136"/>
      <c r="AM423" s="136"/>
      <c r="AN423" s="136"/>
      <c r="AO423" s="136"/>
      <c r="AP423" s="136"/>
      <c r="AQ423" s="136"/>
    </row>
    <row r="424" spans="2:43" s="124" customFormat="1" x14ac:dyDescent="0.2">
      <c r="B424" s="133"/>
      <c r="C424" s="133"/>
      <c r="D424" s="133"/>
      <c r="E424" s="133"/>
      <c r="F424" s="133"/>
      <c r="G424" s="133"/>
      <c r="H424" s="136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  <c r="V424" s="136"/>
      <c r="W424" s="136"/>
      <c r="X424" s="136"/>
      <c r="Y424" s="136"/>
      <c r="Z424" s="136"/>
      <c r="AA424" s="136"/>
      <c r="AB424" s="136"/>
      <c r="AC424" s="136"/>
      <c r="AD424" s="136"/>
      <c r="AE424" s="136"/>
      <c r="AF424" s="136"/>
      <c r="AG424" s="136"/>
      <c r="AH424" s="136"/>
      <c r="AI424" s="136"/>
      <c r="AJ424" s="136"/>
      <c r="AK424" s="136"/>
      <c r="AL424" s="136"/>
      <c r="AM424" s="136"/>
      <c r="AN424" s="136"/>
      <c r="AO424" s="136"/>
      <c r="AP424" s="136"/>
      <c r="AQ424" s="136"/>
    </row>
    <row r="425" spans="2:43" s="124" customFormat="1" x14ac:dyDescent="0.2">
      <c r="B425" s="133"/>
      <c r="C425" s="133"/>
      <c r="D425" s="133"/>
      <c r="E425" s="133"/>
      <c r="F425" s="133"/>
      <c r="G425" s="133"/>
      <c r="H425" s="136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36"/>
      <c r="T425" s="136"/>
      <c r="U425" s="136"/>
      <c r="V425" s="136"/>
      <c r="W425" s="136"/>
      <c r="X425" s="136"/>
      <c r="Y425" s="136"/>
      <c r="Z425" s="136"/>
      <c r="AA425" s="136"/>
      <c r="AB425" s="136"/>
      <c r="AC425" s="136"/>
      <c r="AD425" s="136"/>
      <c r="AE425" s="136"/>
      <c r="AF425" s="136"/>
      <c r="AG425" s="136"/>
      <c r="AH425" s="136"/>
      <c r="AI425" s="136"/>
      <c r="AJ425" s="136"/>
      <c r="AK425" s="136"/>
      <c r="AL425" s="136"/>
      <c r="AM425" s="136"/>
      <c r="AN425" s="136"/>
      <c r="AO425" s="136"/>
      <c r="AP425" s="136"/>
      <c r="AQ425" s="136"/>
    </row>
    <row r="426" spans="2:43" s="124" customFormat="1" x14ac:dyDescent="0.2">
      <c r="B426" s="133"/>
      <c r="C426" s="133"/>
      <c r="D426" s="133"/>
      <c r="E426" s="133"/>
      <c r="F426" s="133"/>
      <c r="G426" s="133"/>
      <c r="H426" s="136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</row>
    <row r="427" spans="2:43" s="124" customFormat="1" x14ac:dyDescent="0.2">
      <c r="B427" s="133"/>
      <c r="C427" s="133"/>
      <c r="D427" s="133"/>
      <c r="E427" s="133"/>
      <c r="F427" s="133"/>
      <c r="G427" s="133"/>
      <c r="H427" s="136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  <c r="Y427" s="136"/>
      <c r="Z427" s="136"/>
      <c r="AA427" s="136"/>
      <c r="AB427" s="136"/>
      <c r="AC427" s="136"/>
      <c r="AD427" s="136"/>
      <c r="AE427" s="136"/>
      <c r="AF427" s="136"/>
      <c r="AG427" s="136"/>
      <c r="AH427" s="136"/>
      <c r="AI427" s="136"/>
      <c r="AJ427" s="136"/>
      <c r="AK427" s="136"/>
      <c r="AL427" s="136"/>
      <c r="AM427" s="136"/>
      <c r="AN427" s="136"/>
      <c r="AO427" s="136"/>
      <c r="AP427" s="136"/>
      <c r="AQ427" s="136"/>
    </row>
    <row r="428" spans="2:43" s="124" customFormat="1" x14ac:dyDescent="0.2">
      <c r="B428" s="133"/>
      <c r="C428" s="133"/>
      <c r="D428" s="133"/>
      <c r="E428" s="133"/>
      <c r="F428" s="133"/>
      <c r="G428" s="133"/>
      <c r="H428" s="136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36"/>
      <c r="T428" s="136"/>
      <c r="U428" s="136"/>
      <c r="V428" s="136"/>
      <c r="W428" s="136"/>
      <c r="X428" s="136"/>
      <c r="Y428" s="136"/>
      <c r="Z428" s="136"/>
      <c r="AA428" s="136"/>
      <c r="AB428" s="136"/>
      <c r="AC428" s="136"/>
      <c r="AD428" s="136"/>
      <c r="AE428" s="136"/>
      <c r="AF428" s="136"/>
      <c r="AG428" s="136"/>
      <c r="AH428" s="136"/>
      <c r="AI428" s="136"/>
      <c r="AJ428" s="136"/>
      <c r="AK428" s="136"/>
      <c r="AL428" s="136"/>
      <c r="AM428" s="136"/>
      <c r="AN428" s="136"/>
      <c r="AO428" s="136"/>
      <c r="AP428" s="136"/>
      <c r="AQ428" s="136"/>
    </row>
    <row r="429" spans="2:43" s="124" customFormat="1" x14ac:dyDescent="0.2">
      <c r="B429" s="133"/>
      <c r="C429" s="133"/>
      <c r="D429" s="133"/>
      <c r="E429" s="133"/>
      <c r="F429" s="133"/>
      <c r="G429" s="133"/>
      <c r="H429" s="136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</row>
    <row r="430" spans="2:43" s="124" customFormat="1" x14ac:dyDescent="0.2">
      <c r="B430" s="133"/>
      <c r="C430" s="133"/>
      <c r="D430" s="133"/>
      <c r="E430" s="133"/>
      <c r="F430" s="133"/>
      <c r="G430" s="133"/>
      <c r="H430" s="136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36"/>
      <c r="T430" s="136"/>
      <c r="U430" s="136"/>
      <c r="V430" s="136"/>
      <c r="W430" s="136"/>
      <c r="X430" s="136"/>
      <c r="Y430" s="136"/>
      <c r="Z430" s="136"/>
      <c r="AA430" s="136"/>
      <c r="AB430" s="136"/>
      <c r="AC430" s="136"/>
      <c r="AD430" s="136"/>
      <c r="AE430" s="136"/>
      <c r="AF430" s="136"/>
      <c r="AG430" s="136"/>
      <c r="AH430" s="136"/>
      <c r="AI430" s="136"/>
      <c r="AJ430" s="136"/>
      <c r="AK430" s="136"/>
      <c r="AL430" s="136"/>
      <c r="AM430" s="136"/>
      <c r="AN430" s="136"/>
      <c r="AO430" s="136"/>
      <c r="AP430" s="136"/>
      <c r="AQ430" s="136"/>
    </row>
    <row r="431" spans="2:43" s="124" customFormat="1" x14ac:dyDescent="0.2">
      <c r="B431" s="133"/>
      <c r="C431" s="133"/>
      <c r="D431" s="133"/>
      <c r="E431" s="133"/>
      <c r="F431" s="133"/>
      <c r="G431" s="133"/>
      <c r="H431" s="136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36"/>
      <c r="T431" s="136"/>
      <c r="U431" s="136"/>
      <c r="V431" s="136"/>
      <c r="W431" s="136"/>
      <c r="X431" s="136"/>
      <c r="Y431" s="136"/>
      <c r="Z431" s="136"/>
      <c r="AA431" s="136"/>
      <c r="AB431" s="136"/>
      <c r="AC431" s="136"/>
      <c r="AD431" s="136"/>
      <c r="AE431" s="136"/>
      <c r="AF431" s="136"/>
      <c r="AG431" s="136"/>
      <c r="AH431" s="136"/>
      <c r="AI431" s="136"/>
      <c r="AJ431" s="136"/>
      <c r="AK431" s="136"/>
      <c r="AL431" s="136"/>
      <c r="AM431" s="136"/>
      <c r="AN431" s="136"/>
      <c r="AO431" s="136"/>
      <c r="AP431" s="136"/>
      <c r="AQ431" s="136"/>
    </row>
    <row r="432" spans="2:43" s="124" customFormat="1" x14ac:dyDescent="0.2">
      <c r="B432" s="133"/>
      <c r="C432" s="133"/>
      <c r="D432" s="133"/>
      <c r="E432" s="133"/>
      <c r="F432" s="133"/>
      <c r="G432" s="133"/>
      <c r="H432" s="136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36"/>
      <c r="T432" s="136"/>
      <c r="U432" s="136"/>
      <c r="V432" s="136"/>
      <c r="W432" s="136"/>
      <c r="X432" s="136"/>
      <c r="Y432" s="136"/>
      <c r="Z432" s="136"/>
      <c r="AA432" s="136"/>
      <c r="AB432" s="136"/>
      <c r="AC432" s="136"/>
      <c r="AD432" s="136"/>
      <c r="AE432" s="136"/>
      <c r="AF432" s="136"/>
      <c r="AG432" s="136"/>
      <c r="AH432" s="136"/>
      <c r="AI432" s="136"/>
      <c r="AJ432" s="136"/>
      <c r="AK432" s="136"/>
      <c r="AL432" s="136"/>
      <c r="AM432" s="136"/>
      <c r="AN432" s="136"/>
      <c r="AO432" s="136"/>
      <c r="AP432" s="136"/>
      <c r="AQ432" s="136"/>
    </row>
    <row r="433" spans="2:43" s="124" customFormat="1" x14ac:dyDescent="0.2">
      <c r="B433" s="133"/>
      <c r="C433" s="133"/>
      <c r="D433" s="133"/>
      <c r="E433" s="133"/>
      <c r="F433" s="133"/>
      <c r="G433" s="133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36"/>
      <c r="T433" s="136"/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  <c r="AL433" s="136"/>
      <c r="AM433" s="136"/>
      <c r="AN433" s="136"/>
      <c r="AO433" s="136"/>
      <c r="AP433" s="136"/>
      <c r="AQ433" s="136"/>
    </row>
    <row r="434" spans="2:43" s="124" customFormat="1" x14ac:dyDescent="0.2">
      <c r="B434" s="133"/>
      <c r="C434" s="133"/>
      <c r="D434" s="133"/>
      <c r="E434" s="133"/>
      <c r="F434" s="133"/>
      <c r="G434" s="133"/>
      <c r="H434" s="136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36"/>
      <c r="T434" s="136"/>
      <c r="U434" s="136"/>
      <c r="V434" s="136"/>
      <c r="W434" s="136"/>
      <c r="X434" s="136"/>
      <c r="Y434" s="136"/>
      <c r="Z434" s="136"/>
      <c r="AA434" s="136"/>
      <c r="AB434" s="136"/>
      <c r="AC434" s="136"/>
      <c r="AD434" s="136"/>
      <c r="AE434" s="136"/>
      <c r="AF434" s="136"/>
      <c r="AG434" s="136"/>
      <c r="AH434" s="136"/>
      <c r="AI434" s="136"/>
      <c r="AJ434" s="136"/>
      <c r="AK434" s="136"/>
      <c r="AL434" s="136"/>
      <c r="AM434" s="136"/>
      <c r="AN434" s="136"/>
      <c r="AO434" s="136"/>
      <c r="AP434" s="136"/>
      <c r="AQ434" s="136"/>
    </row>
    <row r="435" spans="2:43" s="124" customFormat="1" x14ac:dyDescent="0.2">
      <c r="B435" s="133"/>
      <c r="C435" s="133"/>
      <c r="D435" s="133"/>
      <c r="E435" s="133"/>
      <c r="F435" s="133"/>
      <c r="G435" s="133"/>
      <c r="H435" s="136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36"/>
      <c r="T435" s="136"/>
      <c r="U435" s="136"/>
      <c r="V435" s="136"/>
      <c r="W435" s="136"/>
      <c r="X435" s="136"/>
      <c r="Y435" s="136"/>
      <c r="Z435" s="136"/>
      <c r="AA435" s="136"/>
      <c r="AB435" s="136"/>
      <c r="AC435" s="136"/>
      <c r="AD435" s="136"/>
      <c r="AE435" s="136"/>
      <c r="AF435" s="136"/>
      <c r="AG435" s="136"/>
      <c r="AH435" s="136"/>
      <c r="AI435" s="136"/>
      <c r="AJ435" s="136"/>
      <c r="AK435" s="136"/>
      <c r="AL435" s="136"/>
      <c r="AM435" s="136"/>
      <c r="AN435" s="136"/>
      <c r="AO435" s="136"/>
      <c r="AP435" s="136"/>
      <c r="AQ435" s="136"/>
    </row>
    <row r="436" spans="2:43" s="124" customFormat="1" x14ac:dyDescent="0.2">
      <c r="B436" s="133"/>
      <c r="C436" s="133"/>
      <c r="D436" s="133"/>
      <c r="E436" s="133"/>
      <c r="F436" s="133"/>
      <c r="G436" s="133"/>
      <c r="H436" s="136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</row>
    <row r="437" spans="2:43" s="124" customFormat="1" x14ac:dyDescent="0.2">
      <c r="B437" s="133"/>
      <c r="C437" s="133"/>
      <c r="D437" s="133"/>
      <c r="E437" s="133"/>
      <c r="F437" s="133"/>
      <c r="G437" s="133"/>
      <c r="H437" s="136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36"/>
      <c r="T437" s="136"/>
      <c r="U437" s="136"/>
      <c r="V437" s="136"/>
      <c r="W437" s="136"/>
      <c r="X437" s="136"/>
      <c r="Y437" s="136"/>
      <c r="Z437" s="136"/>
      <c r="AA437" s="136"/>
      <c r="AB437" s="136"/>
      <c r="AC437" s="136"/>
      <c r="AD437" s="136"/>
      <c r="AE437" s="136"/>
      <c r="AF437" s="136"/>
      <c r="AG437" s="136"/>
      <c r="AH437" s="136"/>
      <c r="AI437" s="136"/>
      <c r="AJ437" s="136"/>
      <c r="AK437" s="136"/>
      <c r="AL437" s="136"/>
      <c r="AM437" s="136"/>
      <c r="AN437" s="136"/>
      <c r="AO437" s="136"/>
      <c r="AP437" s="136"/>
      <c r="AQ437" s="136"/>
    </row>
    <row r="438" spans="2:43" s="124" customFormat="1" x14ac:dyDescent="0.2">
      <c r="B438" s="133"/>
      <c r="C438" s="133"/>
      <c r="D438" s="133"/>
      <c r="E438" s="133"/>
      <c r="F438" s="133"/>
      <c r="G438" s="133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</row>
    <row r="439" spans="2:43" s="124" customFormat="1" x14ac:dyDescent="0.2">
      <c r="B439" s="133"/>
      <c r="C439" s="133"/>
      <c r="D439" s="133"/>
      <c r="E439" s="133"/>
      <c r="F439" s="133"/>
      <c r="G439" s="133"/>
      <c r="H439" s="136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36"/>
      <c r="T439" s="136"/>
      <c r="U439" s="136"/>
      <c r="V439" s="136"/>
      <c r="W439" s="136"/>
      <c r="X439" s="136"/>
      <c r="Y439" s="136"/>
      <c r="Z439" s="136"/>
      <c r="AA439" s="136"/>
      <c r="AB439" s="136"/>
      <c r="AC439" s="136"/>
      <c r="AD439" s="136"/>
      <c r="AE439" s="136"/>
      <c r="AF439" s="136"/>
      <c r="AG439" s="136"/>
      <c r="AH439" s="136"/>
      <c r="AI439" s="136"/>
      <c r="AJ439" s="136"/>
      <c r="AK439" s="136"/>
      <c r="AL439" s="136"/>
      <c r="AM439" s="136"/>
      <c r="AN439" s="136"/>
      <c r="AO439" s="136"/>
      <c r="AP439" s="136"/>
      <c r="AQ439" s="136"/>
    </row>
    <row r="440" spans="2:43" s="124" customFormat="1" x14ac:dyDescent="0.2">
      <c r="B440" s="133"/>
      <c r="C440" s="133"/>
      <c r="D440" s="133"/>
      <c r="E440" s="133"/>
      <c r="F440" s="133"/>
      <c r="G440" s="133"/>
      <c r="H440" s="136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36"/>
      <c r="T440" s="136"/>
      <c r="U440" s="136"/>
      <c r="V440" s="136"/>
      <c r="W440" s="136"/>
      <c r="X440" s="136"/>
      <c r="Y440" s="136"/>
      <c r="Z440" s="136"/>
      <c r="AA440" s="136"/>
      <c r="AB440" s="136"/>
      <c r="AC440" s="136"/>
      <c r="AD440" s="136"/>
      <c r="AE440" s="136"/>
      <c r="AF440" s="136"/>
      <c r="AG440" s="136"/>
      <c r="AH440" s="136"/>
      <c r="AI440" s="136"/>
      <c r="AJ440" s="136"/>
      <c r="AK440" s="136"/>
      <c r="AL440" s="136"/>
      <c r="AM440" s="136"/>
      <c r="AN440" s="136"/>
      <c r="AO440" s="136"/>
      <c r="AP440" s="136"/>
      <c r="AQ440" s="136"/>
    </row>
    <row r="441" spans="2:43" s="124" customFormat="1" x14ac:dyDescent="0.2">
      <c r="B441" s="133"/>
      <c r="C441" s="133"/>
      <c r="D441" s="133"/>
      <c r="E441" s="133"/>
      <c r="F441" s="133"/>
      <c r="G441" s="133"/>
      <c r="H441" s="136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36"/>
      <c r="T441" s="136"/>
      <c r="U441" s="136"/>
      <c r="V441" s="136"/>
      <c r="W441" s="136"/>
      <c r="X441" s="136"/>
      <c r="Y441" s="136"/>
      <c r="Z441" s="136"/>
      <c r="AA441" s="136"/>
      <c r="AB441" s="136"/>
      <c r="AC441" s="136"/>
      <c r="AD441" s="136"/>
      <c r="AE441" s="136"/>
      <c r="AF441" s="136"/>
      <c r="AG441" s="136"/>
      <c r="AH441" s="136"/>
      <c r="AI441" s="136"/>
      <c r="AJ441" s="136"/>
      <c r="AK441" s="136"/>
      <c r="AL441" s="136"/>
      <c r="AM441" s="136"/>
      <c r="AN441" s="136"/>
      <c r="AO441" s="136"/>
      <c r="AP441" s="136"/>
      <c r="AQ441" s="136"/>
    </row>
    <row r="442" spans="2:43" s="124" customFormat="1" x14ac:dyDescent="0.2">
      <c r="B442" s="133"/>
      <c r="C442" s="133"/>
      <c r="D442" s="133"/>
      <c r="E442" s="133"/>
      <c r="F442" s="133"/>
      <c r="G442" s="133"/>
      <c r="H442" s="136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36"/>
      <c r="T442" s="136"/>
      <c r="U442" s="136"/>
      <c r="V442" s="136"/>
      <c r="W442" s="136"/>
      <c r="X442" s="136"/>
      <c r="Y442" s="136"/>
      <c r="Z442" s="136"/>
      <c r="AA442" s="136"/>
      <c r="AB442" s="136"/>
      <c r="AC442" s="136"/>
      <c r="AD442" s="136"/>
      <c r="AE442" s="136"/>
      <c r="AF442" s="136"/>
      <c r="AG442" s="136"/>
      <c r="AH442" s="136"/>
      <c r="AI442" s="136"/>
      <c r="AJ442" s="136"/>
      <c r="AK442" s="136"/>
      <c r="AL442" s="136"/>
      <c r="AM442" s="136"/>
      <c r="AN442" s="136"/>
      <c r="AO442" s="136"/>
      <c r="AP442" s="136"/>
      <c r="AQ442" s="136"/>
    </row>
    <row r="443" spans="2:43" s="124" customFormat="1" x14ac:dyDescent="0.2">
      <c r="B443" s="133"/>
      <c r="C443" s="133"/>
      <c r="D443" s="133"/>
      <c r="E443" s="133"/>
      <c r="F443" s="133"/>
      <c r="G443" s="133"/>
      <c r="H443" s="136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36"/>
      <c r="T443" s="136"/>
      <c r="U443" s="136"/>
      <c r="V443" s="136"/>
      <c r="W443" s="136"/>
      <c r="X443" s="136"/>
      <c r="Y443" s="136"/>
      <c r="Z443" s="136"/>
      <c r="AA443" s="136"/>
      <c r="AB443" s="136"/>
      <c r="AC443" s="136"/>
      <c r="AD443" s="136"/>
      <c r="AE443" s="136"/>
      <c r="AF443" s="136"/>
      <c r="AG443" s="136"/>
      <c r="AH443" s="136"/>
      <c r="AI443" s="136"/>
      <c r="AJ443" s="136"/>
      <c r="AK443" s="136"/>
      <c r="AL443" s="136"/>
      <c r="AM443" s="136"/>
      <c r="AN443" s="136"/>
      <c r="AO443" s="136"/>
      <c r="AP443" s="136"/>
      <c r="AQ443" s="136"/>
    </row>
    <row r="444" spans="2:43" s="124" customFormat="1" x14ac:dyDescent="0.2">
      <c r="B444" s="133"/>
      <c r="C444" s="133"/>
      <c r="D444" s="133"/>
      <c r="E444" s="133"/>
      <c r="F444" s="133"/>
      <c r="G444" s="133"/>
      <c r="H444" s="136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36"/>
      <c r="T444" s="136"/>
      <c r="U444" s="136"/>
      <c r="V444" s="136"/>
      <c r="W444" s="136"/>
      <c r="X444" s="136"/>
      <c r="Y444" s="136"/>
      <c r="Z444" s="136"/>
      <c r="AA444" s="136"/>
      <c r="AB444" s="136"/>
      <c r="AC444" s="136"/>
      <c r="AD444" s="136"/>
      <c r="AE444" s="136"/>
      <c r="AF444" s="136"/>
      <c r="AG444" s="136"/>
      <c r="AH444" s="136"/>
      <c r="AI444" s="136"/>
      <c r="AJ444" s="136"/>
      <c r="AK444" s="136"/>
      <c r="AL444" s="136"/>
      <c r="AM444" s="136"/>
      <c r="AN444" s="136"/>
      <c r="AO444" s="136"/>
      <c r="AP444" s="136"/>
      <c r="AQ444" s="136"/>
    </row>
    <row r="445" spans="2:43" s="124" customFormat="1" x14ac:dyDescent="0.2">
      <c r="B445" s="133"/>
      <c r="C445" s="133"/>
      <c r="D445" s="133"/>
      <c r="E445" s="133"/>
      <c r="F445" s="133"/>
      <c r="G445" s="133"/>
      <c r="H445" s="136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36"/>
      <c r="T445" s="136"/>
      <c r="U445" s="136"/>
      <c r="V445" s="136"/>
      <c r="W445" s="136"/>
      <c r="X445" s="136"/>
      <c r="Y445" s="136"/>
      <c r="Z445" s="136"/>
      <c r="AA445" s="136"/>
      <c r="AB445" s="136"/>
      <c r="AC445" s="136"/>
      <c r="AD445" s="136"/>
      <c r="AE445" s="136"/>
      <c r="AF445" s="136"/>
      <c r="AG445" s="136"/>
      <c r="AH445" s="136"/>
      <c r="AI445" s="136"/>
      <c r="AJ445" s="136"/>
      <c r="AK445" s="136"/>
      <c r="AL445" s="136"/>
      <c r="AM445" s="136"/>
      <c r="AN445" s="136"/>
      <c r="AO445" s="136"/>
      <c r="AP445" s="136"/>
      <c r="AQ445" s="136"/>
    </row>
    <row r="446" spans="2:43" s="124" customFormat="1" x14ac:dyDescent="0.2">
      <c r="B446" s="133"/>
      <c r="C446" s="133"/>
      <c r="D446" s="133"/>
      <c r="E446" s="133"/>
      <c r="F446" s="133"/>
      <c r="G446" s="133"/>
      <c r="H446" s="136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36"/>
      <c r="T446" s="136"/>
      <c r="U446" s="136"/>
      <c r="V446" s="136"/>
      <c r="W446" s="136"/>
      <c r="X446" s="136"/>
      <c r="Y446" s="136"/>
      <c r="Z446" s="136"/>
      <c r="AA446" s="136"/>
      <c r="AB446" s="136"/>
      <c r="AC446" s="136"/>
      <c r="AD446" s="136"/>
      <c r="AE446" s="136"/>
      <c r="AF446" s="136"/>
      <c r="AG446" s="136"/>
      <c r="AH446" s="136"/>
      <c r="AI446" s="136"/>
      <c r="AJ446" s="136"/>
      <c r="AK446" s="136"/>
      <c r="AL446" s="136"/>
      <c r="AM446" s="136"/>
      <c r="AN446" s="136"/>
      <c r="AO446" s="136"/>
      <c r="AP446" s="136"/>
      <c r="AQ446" s="136"/>
    </row>
    <row r="447" spans="2:43" s="124" customFormat="1" x14ac:dyDescent="0.2">
      <c r="B447" s="133"/>
      <c r="C447" s="133"/>
      <c r="D447" s="133"/>
      <c r="E447" s="133"/>
      <c r="F447" s="133"/>
      <c r="G447" s="133"/>
      <c r="H447" s="136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36"/>
      <c r="T447" s="136"/>
      <c r="U447" s="136"/>
      <c r="V447" s="136"/>
      <c r="W447" s="136"/>
      <c r="X447" s="136"/>
      <c r="Y447" s="136"/>
      <c r="Z447" s="136"/>
      <c r="AA447" s="136"/>
      <c r="AB447" s="136"/>
      <c r="AC447" s="136"/>
      <c r="AD447" s="136"/>
      <c r="AE447" s="136"/>
      <c r="AF447" s="136"/>
      <c r="AG447" s="136"/>
      <c r="AH447" s="136"/>
      <c r="AI447" s="136"/>
      <c r="AJ447" s="136"/>
      <c r="AK447" s="136"/>
      <c r="AL447" s="136"/>
      <c r="AM447" s="136"/>
      <c r="AN447" s="136"/>
      <c r="AO447" s="136"/>
      <c r="AP447" s="136"/>
      <c r="AQ447" s="136"/>
    </row>
    <row r="448" spans="2:43" s="124" customFormat="1" x14ac:dyDescent="0.2">
      <c r="B448" s="133"/>
      <c r="C448" s="133"/>
      <c r="D448" s="133"/>
      <c r="E448" s="133"/>
      <c r="F448" s="133"/>
      <c r="G448" s="133"/>
      <c r="H448" s="136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  <c r="V448" s="136"/>
      <c r="W448" s="136"/>
      <c r="X448" s="136"/>
      <c r="Y448" s="136"/>
      <c r="Z448" s="136"/>
      <c r="AA448" s="136"/>
      <c r="AB448" s="136"/>
      <c r="AC448" s="136"/>
      <c r="AD448" s="136"/>
      <c r="AE448" s="136"/>
      <c r="AF448" s="136"/>
      <c r="AG448" s="136"/>
      <c r="AH448" s="136"/>
      <c r="AI448" s="136"/>
      <c r="AJ448" s="136"/>
      <c r="AK448" s="136"/>
      <c r="AL448" s="136"/>
      <c r="AM448" s="136"/>
      <c r="AN448" s="136"/>
      <c r="AO448" s="136"/>
      <c r="AP448" s="136"/>
      <c r="AQ448" s="136"/>
    </row>
    <row r="449" spans="2:43" s="124" customFormat="1" x14ac:dyDescent="0.2">
      <c r="B449" s="133"/>
      <c r="C449" s="133"/>
      <c r="D449" s="133"/>
      <c r="E449" s="133"/>
      <c r="F449" s="133"/>
      <c r="G449" s="133"/>
      <c r="H449" s="136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  <c r="V449" s="136"/>
      <c r="W449" s="136"/>
      <c r="X449" s="136"/>
      <c r="Y449" s="136"/>
      <c r="Z449" s="136"/>
      <c r="AA449" s="136"/>
      <c r="AB449" s="136"/>
      <c r="AC449" s="136"/>
      <c r="AD449" s="136"/>
      <c r="AE449" s="136"/>
      <c r="AF449" s="136"/>
      <c r="AG449" s="136"/>
      <c r="AH449" s="136"/>
      <c r="AI449" s="136"/>
      <c r="AJ449" s="136"/>
      <c r="AK449" s="136"/>
      <c r="AL449" s="136"/>
      <c r="AM449" s="136"/>
      <c r="AN449" s="136"/>
      <c r="AO449" s="136"/>
      <c r="AP449" s="136"/>
      <c r="AQ449" s="136"/>
    </row>
    <row r="450" spans="2:43" s="124" customFormat="1" x14ac:dyDescent="0.2">
      <c r="B450" s="133"/>
      <c r="C450" s="133"/>
      <c r="D450" s="133"/>
      <c r="E450" s="133"/>
      <c r="F450" s="133"/>
      <c r="G450" s="133"/>
      <c r="H450" s="136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  <c r="V450" s="136"/>
      <c r="W450" s="136"/>
      <c r="X450" s="136"/>
      <c r="Y450" s="136"/>
      <c r="Z450" s="136"/>
      <c r="AA450" s="136"/>
      <c r="AB450" s="136"/>
      <c r="AC450" s="136"/>
      <c r="AD450" s="136"/>
      <c r="AE450" s="136"/>
      <c r="AF450" s="136"/>
      <c r="AG450" s="136"/>
      <c r="AH450" s="136"/>
      <c r="AI450" s="136"/>
      <c r="AJ450" s="136"/>
      <c r="AK450" s="136"/>
      <c r="AL450" s="136"/>
      <c r="AM450" s="136"/>
      <c r="AN450" s="136"/>
      <c r="AO450" s="136"/>
      <c r="AP450" s="136"/>
      <c r="AQ450" s="136"/>
    </row>
    <row r="451" spans="2:43" s="124" customFormat="1" x14ac:dyDescent="0.2">
      <c r="B451" s="133"/>
      <c r="C451" s="133"/>
      <c r="D451" s="133"/>
      <c r="E451" s="133"/>
      <c r="F451" s="133"/>
      <c r="G451" s="133"/>
      <c r="H451" s="136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  <c r="Y451" s="136"/>
      <c r="Z451" s="136"/>
      <c r="AA451" s="136"/>
      <c r="AB451" s="136"/>
      <c r="AC451" s="136"/>
      <c r="AD451" s="136"/>
      <c r="AE451" s="136"/>
      <c r="AF451" s="136"/>
      <c r="AG451" s="136"/>
      <c r="AH451" s="136"/>
      <c r="AI451" s="136"/>
      <c r="AJ451" s="136"/>
      <c r="AK451" s="136"/>
      <c r="AL451" s="136"/>
      <c r="AM451" s="136"/>
      <c r="AN451" s="136"/>
      <c r="AO451" s="136"/>
      <c r="AP451" s="136"/>
      <c r="AQ451" s="136"/>
    </row>
    <row r="452" spans="2:43" s="124" customFormat="1" x14ac:dyDescent="0.2">
      <c r="B452" s="133"/>
      <c r="C452" s="133"/>
      <c r="D452" s="133"/>
      <c r="E452" s="133"/>
      <c r="F452" s="133"/>
      <c r="G452" s="133"/>
      <c r="H452" s="136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  <c r="Y452" s="136"/>
      <c r="Z452" s="136"/>
      <c r="AA452" s="136"/>
      <c r="AB452" s="136"/>
      <c r="AC452" s="136"/>
      <c r="AD452" s="136"/>
      <c r="AE452" s="136"/>
      <c r="AF452" s="136"/>
      <c r="AG452" s="136"/>
      <c r="AH452" s="136"/>
      <c r="AI452" s="136"/>
      <c r="AJ452" s="136"/>
      <c r="AK452" s="136"/>
      <c r="AL452" s="136"/>
      <c r="AM452" s="136"/>
      <c r="AN452" s="136"/>
      <c r="AO452" s="136"/>
      <c r="AP452" s="136"/>
      <c r="AQ452" s="136"/>
    </row>
    <row r="453" spans="2:43" s="124" customFormat="1" x14ac:dyDescent="0.2">
      <c r="B453" s="133"/>
      <c r="C453" s="133"/>
      <c r="D453" s="133"/>
      <c r="E453" s="133"/>
      <c r="F453" s="133"/>
      <c r="G453" s="133"/>
      <c r="H453" s="136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  <c r="V453" s="136"/>
      <c r="W453" s="136"/>
      <c r="X453" s="136"/>
      <c r="Y453" s="136"/>
      <c r="Z453" s="136"/>
      <c r="AA453" s="136"/>
      <c r="AB453" s="136"/>
      <c r="AC453" s="136"/>
      <c r="AD453" s="136"/>
      <c r="AE453" s="136"/>
      <c r="AF453" s="136"/>
      <c r="AG453" s="136"/>
      <c r="AH453" s="136"/>
      <c r="AI453" s="136"/>
      <c r="AJ453" s="136"/>
      <c r="AK453" s="136"/>
      <c r="AL453" s="136"/>
      <c r="AM453" s="136"/>
      <c r="AN453" s="136"/>
      <c r="AO453" s="136"/>
      <c r="AP453" s="136"/>
      <c r="AQ453" s="136"/>
    </row>
    <row r="454" spans="2:43" s="124" customFormat="1" x14ac:dyDescent="0.2">
      <c r="B454" s="133"/>
      <c r="C454" s="133"/>
      <c r="D454" s="133"/>
      <c r="E454" s="133"/>
      <c r="F454" s="133"/>
      <c r="G454" s="133"/>
      <c r="H454" s="136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  <c r="Y454" s="136"/>
      <c r="Z454" s="136"/>
      <c r="AA454" s="136"/>
      <c r="AB454" s="136"/>
      <c r="AC454" s="136"/>
      <c r="AD454" s="136"/>
      <c r="AE454" s="136"/>
      <c r="AF454" s="136"/>
      <c r="AG454" s="136"/>
      <c r="AH454" s="136"/>
      <c r="AI454" s="136"/>
      <c r="AJ454" s="136"/>
      <c r="AK454" s="136"/>
      <c r="AL454" s="136"/>
      <c r="AM454" s="136"/>
      <c r="AN454" s="136"/>
      <c r="AO454" s="136"/>
      <c r="AP454" s="136"/>
      <c r="AQ454" s="136"/>
    </row>
    <row r="455" spans="2:43" s="124" customFormat="1" x14ac:dyDescent="0.2">
      <c r="B455" s="133"/>
      <c r="C455" s="133"/>
      <c r="D455" s="133"/>
      <c r="E455" s="133"/>
      <c r="F455" s="133"/>
      <c r="G455" s="133"/>
      <c r="H455" s="136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  <c r="Y455" s="136"/>
      <c r="Z455" s="136"/>
      <c r="AA455" s="136"/>
      <c r="AB455" s="136"/>
      <c r="AC455" s="136"/>
      <c r="AD455" s="136"/>
      <c r="AE455" s="136"/>
      <c r="AF455" s="136"/>
      <c r="AG455" s="136"/>
      <c r="AH455" s="136"/>
      <c r="AI455" s="136"/>
      <c r="AJ455" s="136"/>
      <c r="AK455" s="136"/>
      <c r="AL455" s="136"/>
      <c r="AM455" s="136"/>
      <c r="AN455" s="136"/>
      <c r="AO455" s="136"/>
      <c r="AP455" s="136"/>
      <c r="AQ455" s="136"/>
    </row>
    <row r="456" spans="2:43" s="124" customFormat="1" x14ac:dyDescent="0.2">
      <c r="B456" s="133"/>
      <c r="C456" s="133"/>
      <c r="D456" s="133"/>
      <c r="E456" s="133"/>
      <c r="F456" s="133"/>
      <c r="G456" s="133"/>
      <c r="H456" s="136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  <c r="Y456" s="136"/>
      <c r="Z456" s="136"/>
      <c r="AA456" s="136"/>
      <c r="AB456" s="136"/>
      <c r="AC456" s="136"/>
      <c r="AD456" s="136"/>
      <c r="AE456" s="136"/>
      <c r="AF456" s="136"/>
      <c r="AG456" s="136"/>
      <c r="AH456" s="136"/>
      <c r="AI456" s="136"/>
      <c r="AJ456" s="136"/>
      <c r="AK456" s="136"/>
      <c r="AL456" s="136"/>
      <c r="AM456" s="136"/>
      <c r="AN456" s="136"/>
      <c r="AO456" s="136"/>
      <c r="AP456" s="136"/>
      <c r="AQ456" s="136"/>
    </row>
    <row r="457" spans="2:43" s="124" customFormat="1" x14ac:dyDescent="0.2">
      <c r="B457" s="133"/>
      <c r="C457" s="133"/>
      <c r="D457" s="133"/>
      <c r="E457" s="133"/>
      <c r="F457" s="133"/>
      <c r="G457" s="133"/>
      <c r="H457" s="136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  <c r="V457" s="136"/>
      <c r="W457" s="136"/>
      <c r="X457" s="136"/>
      <c r="Y457" s="136"/>
      <c r="Z457" s="136"/>
      <c r="AA457" s="136"/>
      <c r="AB457" s="136"/>
      <c r="AC457" s="136"/>
      <c r="AD457" s="136"/>
      <c r="AE457" s="136"/>
      <c r="AF457" s="136"/>
      <c r="AG457" s="136"/>
      <c r="AH457" s="136"/>
      <c r="AI457" s="136"/>
      <c r="AJ457" s="136"/>
      <c r="AK457" s="136"/>
      <c r="AL457" s="136"/>
      <c r="AM457" s="136"/>
      <c r="AN457" s="136"/>
      <c r="AO457" s="136"/>
      <c r="AP457" s="136"/>
      <c r="AQ457" s="136"/>
    </row>
    <row r="458" spans="2:43" s="124" customFormat="1" x14ac:dyDescent="0.2">
      <c r="B458" s="133"/>
      <c r="C458" s="133"/>
      <c r="D458" s="133"/>
      <c r="E458" s="133"/>
      <c r="F458" s="133"/>
      <c r="G458" s="133"/>
      <c r="H458" s="136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</row>
    <row r="459" spans="2:43" s="124" customFormat="1" x14ac:dyDescent="0.2">
      <c r="B459" s="133"/>
      <c r="C459" s="133"/>
      <c r="D459" s="133"/>
      <c r="E459" s="133"/>
      <c r="F459" s="133"/>
      <c r="G459" s="133"/>
      <c r="H459" s="136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</row>
    <row r="460" spans="2:43" s="124" customFormat="1" x14ac:dyDescent="0.2">
      <c r="B460" s="133"/>
      <c r="C460" s="133"/>
      <c r="D460" s="133"/>
      <c r="E460" s="133"/>
      <c r="F460" s="133"/>
      <c r="G460" s="133"/>
      <c r="H460" s="136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136"/>
      <c r="AP460" s="136"/>
      <c r="AQ460" s="136"/>
    </row>
    <row r="461" spans="2:43" s="124" customFormat="1" x14ac:dyDescent="0.2">
      <c r="B461" s="133"/>
      <c r="C461" s="133"/>
      <c r="D461" s="133"/>
      <c r="E461" s="133"/>
      <c r="F461" s="133"/>
      <c r="G461" s="133"/>
      <c r="H461" s="136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/>
      <c r="AQ461" s="136"/>
    </row>
    <row r="462" spans="2:43" s="124" customFormat="1" x14ac:dyDescent="0.2">
      <c r="B462" s="133"/>
      <c r="C462" s="133"/>
      <c r="D462" s="133"/>
      <c r="E462" s="133"/>
      <c r="F462" s="133"/>
      <c r="G462" s="133"/>
      <c r="H462" s="136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</row>
    <row r="463" spans="2:43" s="124" customFormat="1" x14ac:dyDescent="0.2">
      <c r="B463" s="133"/>
      <c r="C463" s="133"/>
      <c r="D463" s="133"/>
      <c r="E463" s="133"/>
      <c r="F463" s="133"/>
      <c r="G463" s="133"/>
      <c r="H463" s="136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  <c r="V463" s="136"/>
      <c r="W463" s="136"/>
      <c r="X463" s="136"/>
      <c r="Y463" s="136"/>
      <c r="Z463" s="136"/>
      <c r="AA463" s="136"/>
      <c r="AB463" s="136"/>
      <c r="AC463" s="136"/>
      <c r="AD463" s="136"/>
      <c r="AE463" s="136"/>
      <c r="AF463" s="136"/>
      <c r="AG463" s="136"/>
      <c r="AH463" s="136"/>
      <c r="AI463" s="136"/>
      <c r="AJ463" s="136"/>
      <c r="AK463" s="136"/>
      <c r="AL463" s="136"/>
      <c r="AM463" s="136"/>
      <c r="AN463" s="136"/>
      <c r="AO463" s="136"/>
      <c r="AP463" s="136"/>
      <c r="AQ463" s="136"/>
    </row>
    <row r="464" spans="2:43" s="124" customFormat="1" x14ac:dyDescent="0.2">
      <c r="B464" s="133"/>
      <c r="C464" s="133"/>
      <c r="D464" s="133"/>
      <c r="E464" s="133"/>
      <c r="F464" s="133"/>
      <c r="G464" s="133"/>
      <c r="H464" s="136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  <c r="Y464" s="136"/>
      <c r="Z464" s="136"/>
      <c r="AA464" s="136"/>
      <c r="AB464" s="136"/>
      <c r="AC464" s="136"/>
      <c r="AD464" s="136"/>
      <c r="AE464" s="136"/>
      <c r="AF464" s="136"/>
      <c r="AG464" s="136"/>
      <c r="AH464" s="136"/>
      <c r="AI464" s="136"/>
      <c r="AJ464" s="136"/>
      <c r="AK464" s="136"/>
      <c r="AL464" s="136"/>
      <c r="AM464" s="136"/>
      <c r="AN464" s="136"/>
      <c r="AO464" s="136"/>
      <c r="AP464" s="136"/>
      <c r="AQ464" s="136"/>
    </row>
    <row r="465" spans="2:43" s="124" customFormat="1" x14ac:dyDescent="0.2">
      <c r="B465" s="133"/>
      <c r="C465" s="133"/>
      <c r="D465" s="133"/>
      <c r="E465" s="133"/>
      <c r="F465" s="133"/>
      <c r="G465" s="133"/>
      <c r="H465" s="136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36"/>
      <c r="T465" s="136"/>
      <c r="U465" s="136"/>
      <c r="V465" s="136"/>
      <c r="W465" s="136"/>
      <c r="X465" s="136"/>
      <c r="Y465" s="136"/>
      <c r="Z465" s="136"/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</row>
    <row r="466" spans="2:43" s="124" customFormat="1" x14ac:dyDescent="0.2">
      <c r="B466" s="133"/>
      <c r="C466" s="133"/>
      <c r="D466" s="133"/>
      <c r="E466" s="133"/>
      <c r="F466" s="133"/>
      <c r="G466" s="133"/>
      <c r="H466" s="136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36"/>
      <c r="T466" s="136"/>
      <c r="U466" s="136"/>
      <c r="V466" s="136"/>
      <c r="W466" s="136"/>
      <c r="X466" s="136"/>
      <c r="Y466" s="136"/>
      <c r="Z466" s="136"/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</row>
    <row r="467" spans="2:43" s="124" customFormat="1" x14ac:dyDescent="0.2">
      <c r="B467" s="133"/>
      <c r="C467" s="133"/>
      <c r="D467" s="133"/>
      <c r="E467" s="133"/>
      <c r="F467" s="133"/>
      <c r="G467" s="133"/>
      <c r="H467" s="136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36"/>
      <c r="T467" s="136"/>
      <c r="U467" s="136"/>
      <c r="V467" s="136"/>
      <c r="W467" s="136"/>
      <c r="X467" s="136"/>
      <c r="Y467" s="136"/>
      <c r="Z467" s="136"/>
      <c r="AA467" s="136"/>
      <c r="AB467" s="136"/>
      <c r="AC467" s="136"/>
      <c r="AD467" s="136"/>
      <c r="AE467" s="136"/>
      <c r="AF467" s="136"/>
      <c r="AG467" s="136"/>
      <c r="AH467" s="136"/>
      <c r="AI467" s="136"/>
      <c r="AJ467" s="136"/>
      <c r="AK467" s="136"/>
      <c r="AL467" s="136"/>
      <c r="AM467" s="136"/>
      <c r="AN467" s="136"/>
      <c r="AO467" s="136"/>
      <c r="AP467" s="136"/>
      <c r="AQ467" s="136"/>
    </row>
    <row r="468" spans="2:43" s="124" customFormat="1" x14ac:dyDescent="0.2">
      <c r="B468" s="133"/>
      <c r="C468" s="133"/>
      <c r="D468" s="133"/>
      <c r="E468" s="133"/>
      <c r="F468" s="133"/>
      <c r="G468" s="133"/>
      <c r="H468" s="136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36"/>
      <c r="T468" s="136"/>
      <c r="U468" s="136"/>
      <c r="V468" s="136"/>
      <c r="W468" s="136"/>
      <c r="X468" s="136"/>
      <c r="Y468" s="136"/>
      <c r="Z468" s="136"/>
      <c r="AA468" s="136"/>
      <c r="AB468" s="136"/>
      <c r="AC468" s="136"/>
      <c r="AD468" s="136"/>
      <c r="AE468" s="136"/>
      <c r="AF468" s="136"/>
      <c r="AG468" s="136"/>
      <c r="AH468" s="136"/>
      <c r="AI468" s="136"/>
      <c r="AJ468" s="136"/>
      <c r="AK468" s="136"/>
      <c r="AL468" s="136"/>
      <c r="AM468" s="136"/>
      <c r="AN468" s="136"/>
      <c r="AO468" s="136"/>
      <c r="AP468" s="136"/>
      <c r="AQ468" s="136"/>
    </row>
    <row r="469" spans="2:43" s="124" customFormat="1" x14ac:dyDescent="0.2">
      <c r="B469" s="133"/>
      <c r="C469" s="133"/>
      <c r="D469" s="133"/>
      <c r="E469" s="133"/>
      <c r="F469" s="133"/>
      <c r="G469" s="133"/>
      <c r="H469" s="136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  <c r="Y469" s="136"/>
      <c r="Z469" s="136"/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</row>
    <row r="470" spans="2:43" s="124" customFormat="1" x14ac:dyDescent="0.2">
      <c r="B470" s="133"/>
      <c r="C470" s="133"/>
      <c r="D470" s="133"/>
      <c r="E470" s="133"/>
      <c r="F470" s="133"/>
      <c r="G470" s="133"/>
      <c r="H470" s="136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  <c r="Y470" s="136"/>
      <c r="Z470" s="136"/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</row>
    <row r="471" spans="2:43" s="124" customFormat="1" x14ac:dyDescent="0.2">
      <c r="B471" s="133"/>
      <c r="C471" s="133"/>
      <c r="D471" s="133"/>
      <c r="E471" s="133"/>
      <c r="F471" s="133"/>
      <c r="G471" s="133"/>
      <c r="H471" s="136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36"/>
      <c r="T471" s="136"/>
      <c r="U471" s="136"/>
      <c r="V471" s="136"/>
      <c r="W471" s="136"/>
      <c r="X471" s="136"/>
      <c r="Y471" s="136"/>
      <c r="Z471" s="136"/>
      <c r="AA471" s="136"/>
      <c r="AB471" s="136"/>
      <c r="AC471" s="136"/>
      <c r="AD471" s="136"/>
      <c r="AE471" s="136"/>
      <c r="AF471" s="136"/>
      <c r="AG471" s="136"/>
      <c r="AH471" s="136"/>
      <c r="AI471" s="136"/>
      <c r="AJ471" s="136"/>
      <c r="AK471" s="136"/>
      <c r="AL471" s="136"/>
      <c r="AM471" s="136"/>
      <c r="AN471" s="136"/>
      <c r="AO471" s="136"/>
      <c r="AP471" s="136"/>
      <c r="AQ471" s="136"/>
    </row>
    <row r="472" spans="2:43" s="124" customFormat="1" x14ac:dyDescent="0.2">
      <c r="B472" s="133"/>
      <c r="C472" s="133"/>
      <c r="D472" s="133"/>
      <c r="E472" s="133"/>
      <c r="F472" s="133"/>
      <c r="G472" s="133"/>
      <c r="H472" s="136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36"/>
      <c r="T472" s="136"/>
      <c r="U472" s="136"/>
      <c r="V472" s="136"/>
      <c r="W472" s="136"/>
      <c r="X472" s="136"/>
      <c r="Y472" s="136"/>
      <c r="Z472" s="136"/>
      <c r="AA472" s="136"/>
      <c r="AB472" s="136"/>
      <c r="AC472" s="136"/>
      <c r="AD472" s="136"/>
      <c r="AE472" s="136"/>
      <c r="AF472" s="136"/>
      <c r="AG472" s="136"/>
      <c r="AH472" s="136"/>
      <c r="AI472" s="136"/>
      <c r="AJ472" s="136"/>
      <c r="AK472" s="136"/>
      <c r="AL472" s="136"/>
      <c r="AM472" s="136"/>
      <c r="AN472" s="136"/>
      <c r="AO472" s="136"/>
      <c r="AP472" s="136"/>
      <c r="AQ472" s="136"/>
    </row>
    <row r="473" spans="2:43" s="124" customFormat="1" x14ac:dyDescent="0.2">
      <c r="B473" s="133"/>
      <c r="C473" s="133"/>
      <c r="D473" s="133"/>
      <c r="E473" s="133"/>
      <c r="F473" s="133"/>
      <c r="G473" s="133"/>
      <c r="H473" s="136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36"/>
      <c r="T473" s="136"/>
      <c r="U473" s="136"/>
      <c r="V473" s="136"/>
      <c r="W473" s="136"/>
      <c r="X473" s="136"/>
      <c r="Y473" s="136"/>
      <c r="Z473" s="136"/>
      <c r="AA473" s="136"/>
      <c r="AB473" s="136"/>
      <c r="AC473" s="136"/>
      <c r="AD473" s="136"/>
      <c r="AE473" s="136"/>
      <c r="AF473" s="136"/>
      <c r="AG473" s="136"/>
      <c r="AH473" s="136"/>
      <c r="AI473" s="136"/>
      <c r="AJ473" s="136"/>
      <c r="AK473" s="136"/>
      <c r="AL473" s="136"/>
      <c r="AM473" s="136"/>
      <c r="AN473" s="136"/>
      <c r="AO473" s="136"/>
      <c r="AP473" s="136"/>
      <c r="AQ473" s="136"/>
    </row>
    <row r="474" spans="2:43" s="124" customFormat="1" x14ac:dyDescent="0.2">
      <c r="B474" s="133"/>
      <c r="C474" s="133"/>
      <c r="D474" s="133"/>
      <c r="E474" s="133"/>
      <c r="F474" s="133"/>
      <c r="G474" s="133"/>
      <c r="H474" s="136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36"/>
      <c r="T474" s="136"/>
      <c r="U474" s="136"/>
      <c r="V474" s="136"/>
      <c r="W474" s="136"/>
      <c r="X474" s="136"/>
      <c r="Y474" s="136"/>
      <c r="Z474" s="136"/>
      <c r="AA474" s="136"/>
      <c r="AB474" s="136"/>
      <c r="AC474" s="136"/>
      <c r="AD474" s="136"/>
      <c r="AE474" s="136"/>
      <c r="AF474" s="136"/>
      <c r="AG474" s="136"/>
      <c r="AH474" s="136"/>
      <c r="AI474" s="136"/>
      <c r="AJ474" s="136"/>
      <c r="AK474" s="136"/>
      <c r="AL474" s="136"/>
      <c r="AM474" s="136"/>
      <c r="AN474" s="136"/>
      <c r="AO474" s="136"/>
      <c r="AP474" s="136"/>
      <c r="AQ474" s="136"/>
    </row>
    <row r="475" spans="2:43" s="124" customFormat="1" x14ac:dyDescent="0.2">
      <c r="B475" s="133"/>
      <c r="C475" s="133"/>
      <c r="D475" s="133"/>
      <c r="E475" s="133"/>
      <c r="F475" s="133"/>
      <c r="G475" s="133"/>
      <c r="H475" s="136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  <c r="Y475" s="136"/>
      <c r="Z475" s="136"/>
      <c r="AA475" s="136"/>
      <c r="AB475" s="136"/>
      <c r="AC475" s="136"/>
      <c r="AD475" s="136"/>
      <c r="AE475" s="136"/>
      <c r="AF475" s="136"/>
      <c r="AG475" s="136"/>
      <c r="AH475" s="136"/>
      <c r="AI475" s="136"/>
      <c r="AJ475" s="136"/>
      <c r="AK475" s="136"/>
      <c r="AL475" s="136"/>
      <c r="AM475" s="136"/>
      <c r="AN475" s="136"/>
      <c r="AO475" s="136"/>
      <c r="AP475" s="136"/>
      <c r="AQ475" s="136"/>
    </row>
    <row r="476" spans="2:43" s="124" customFormat="1" x14ac:dyDescent="0.2">
      <c r="B476" s="133"/>
      <c r="C476" s="133"/>
      <c r="D476" s="133"/>
      <c r="E476" s="133"/>
      <c r="F476" s="133"/>
      <c r="G476" s="133"/>
      <c r="H476" s="136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  <c r="Y476" s="136"/>
      <c r="Z476" s="136"/>
      <c r="AA476" s="136"/>
      <c r="AB476" s="136"/>
      <c r="AC476" s="136"/>
      <c r="AD476" s="136"/>
      <c r="AE476" s="136"/>
      <c r="AF476" s="136"/>
      <c r="AG476" s="136"/>
      <c r="AH476" s="136"/>
      <c r="AI476" s="136"/>
      <c r="AJ476" s="136"/>
      <c r="AK476" s="136"/>
      <c r="AL476" s="136"/>
      <c r="AM476" s="136"/>
      <c r="AN476" s="136"/>
      <c r="AO476" s="136"/>
      <c r="AP476" s="136"/>
      <c r="AQ476" s="136"/>
    </row>
    <row r="477" spans="2:43" s="124" customFormat="1" x14ac:dyDescent="0.2">
      <c r="B477" s="133"/>
      <c r="C477" s="133"/>
      <c r="D477" s="133"/>
      <c r="E477" s="133"/>
      <c r="F477" s="133"/>
      <c r="G477" s="133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  <c r="Z477" s="136"/>
      <c r="AA477" s="136"/>
      <c r="AB477" s="136"/>
      <c r="AC477" s="136"/>
      <c r="AD477" s="136"/>
      <c r="AE477" s="136"/>
      <c r="AF477" s="136"/>
      <c r="AG477" s="136"/>
      <c r="AH477" s="136"/>
      <c r="AI477" s="136"/>
      <c r="AJ477" s="136"/>
      <c r="AK477" s="136"/>
      <c r="AL477" s="136"/>
      <c r="AM477" s="136"/>
      <c r="AN477" s="136"/>
      <c r="AO477" s="136"/>
      <c r="AP477" s="136"/>
      <c r="AQ477" s="136"/>
    </row>
    <row r="478" spans="2:43" s="124" customFormat="1" x14ac:dyDescent="0.2">
      <c r="B478" s="133"/>
      <c r="C478" s="133"/>
      <c r="D478" s="133"/>
      <c r="E478" s="133"/>
      <c r="F478" s="133"/>
      <c r="G478" s="133"/>
      <c r="H478" s="136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  <c r="Y478" s="136"/>
      <c r="Z478" s="136"/>
      <c r="AA478" s="136"/>
      <c r="AB478" s="136"/>
      <c r="AC478" s="136"/>
      <c r="AD478" s="136"/>
      <c r="AE478" s="136"/>
      <c r="AF478" s="136"/>
      <c r="AG478" s="136"/>
      <c r="AH478" s="136"/>
      <c r="AI478" s="136"/>
      <c r="AJ478" s="136"/>
      <c r="AK478" s="136"/>
      <c r="AL478" s="136"/>
      <c r="AM478" s="136"/>
      <c r="AN478" s="136"/>
      <c r="AO478" s="136"/>
      <c r="AP478" s="136"/>
      <c r="AQ478" s="136"/>
    </row>
    <row r="479" spans="2:43" s="124" customFormat="1" x14ac:dyDescent="0.2">
      <c r="B479" s="133"/>
      <c r="C479" s="133"/>
      <c r="D479" s="133"/>
      <c r="E479" s="133"/>
      <c r="F479" s="133"/>
      <c r="G479" s="133"/>
      <c r="H479" s="136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  <c r="Y479" s="136"/>
      <c r="Z479" s="136"/>
      <c r="AA479" s="136"/>
      <c r="AB479" s="136"/>
      <c r="AC479" s="136"/>
      <c r="AD479" s="136"/>
      <c r="AE479" s="136"/>
      <c r="AF479" s="136"/>
      <c r="AG479" s="136"/>
      <c r="AH479" s="136"/>
      <c r="AI479" s="136"/>
      <c r="AJ479" s="136"/>
      <c r="AK479" s="136"/>
      <c r="AL479" s="136"/>
      <c r="AM479" s="136"/>
      <c r="AN479" s="136"/>
      <c r="AO479" s="136"/>
      <c r="AP479" s="136"/>
      <c r="AQ479" s="136"/>
    </row>
    <row r="480" spans="2:43" s="124" customFormat="1" x14ac:dyDescent="0.2">
      <c r="B480" s="133"/>
      <c r="C480" s="133"/>
      <c r="D480" s="133"/>
      <c r="E480" s="133"/>
      <c r="F480" s="133"/>
      <c r="G480" s="133"/>
      <c r="H480" s="136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  <c r="Y480" s="136"/>
      <c r="Z480" s="136"/>
      <c r="AA480" s="136"/>
      <c r="AB480" s="136"/>
      <c r="AC480" s="136"/>
      <c r="AD480" s="136"/>
      <c r="AE480" s="136"/>
      <c r="AF480" s="136"/>
      <c r="AG480" s="136"/>
      <c r="AH480" s="136"/>
      <c r="AI480" s="136"/>
      <c r="AJ480" s="136"/>
      <c r="AK480" s="136"/>
      <c r="AL480" s="136"/>
      <c r="AM480" s="136"/>
      <c r="AN480" s="136"/>
      <c r="AO480" s="136"/>
      <c r="AP480" s="136"/>
      <c r="AQ480" s="136"/>
    </row>
    <row r="481" spans="2:43" s="124" customFormat="1" x14ac:dyDescent="0.2">
      <c r="B481" s="133"/>
      <c r="C481" s="133"/>
      <c r="D481" s="133"/>
      <c r="E481" s="133"/>
      <c r="F481" s="133"/>
      <c r="G481" s="133"/>
      <c r="H481" s="136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  <c r="Y481" s="136"/>
      <c r="Z481" s="136"/>
      <c r="AA481" s="136"/>
      <c r="AB481" s="136"/>
      <c r="AC481" s="136"/>
      <c r="AD481" s="136"/>
      <c r="AE481" s="136"/>
      <c r="AF481" s="136"/>
      <c r="AG481" s="136"/>
      <c r="AH481" s="136"/>
      <c r="AI481" s="136"/>
      <c r="AJ481" s="136"/>
      <c r="AK481" s="136"/>
      <c r="AL481" s="136"/>
      <c r="AM481" s="136"/>
      <c r="AN481" s="136"/>
      <c r="AO481" s="136"/>
      <c r="AP481" s="136"/>
      <c r="AQ481" s="136"/>
    </row>
    <row r="482" spans="2:43" s="124" customFormat="1" x14ac:dyDescent="0.2">
      <c r="B482" s="133"/>
      <c r="C482" s="133"/>
      <c r="D482" s="133"/>
      <c r="E482" s="133"/>
      <c r="F482" s="133"/>
      <c r="G482" s="133"/>
      <c r="H482" s="136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  <c r="Y482" s="136"/>
      <c r="Z482" s="136"/>
      <c r="AA482" s="136"/>
      <c r="AB482" s="136"/>
      <c r="AC482" s="136"/>
      <c r="AD482" s="136"/>
      <c r="AE482" s="136"/>
      <c r="AF482" s="136"/>
      <c r="AG482" s="136"/>
      <c r="AH482" s="136"/>
      <c r="AI482" s="136"/>
      <c r="AJ482" s="136"/>
      <c r="AK482" s="136"/>
      <c r="AL482" s="136"/>
      <c r="AM482" s="136"/>
      <c r="AN482" s="136"/>
      <c r="AO482" s="136"/>
      <c r="AP482" s="136"/>
      <c r="AQ482" s="136"/>
    </row>
    <row r="483" spans="2:43" s="124" customFormat="1" x14ac:dyDescent="0.2">
      <c r="B483" s="133"/>
      <c r="C483" s="133"/>
      <c r="D483" s="133"/>
      <c r="E483" s="133"/>
      <c r="F483" s="133"/>
      <c r="G483" s="133"/>
      <c r="H483" s="136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  <c r="AP483" s="136"/>
      <c r="AQ483" s="136"/>
    </row>
    <row r="484" spans="2:43" s="124" customFormat="1" x14ac:dyDescent="0.2">
      <c r="B484" s="133"/>
      <c r="C484" s="133"/>
      <c r="D484" s="133"/>
      <c r="E484" s="133"/>
      <c r="F484" s="133"/>
      <c r="G484" s="133"/>
      <c r="H484" s="136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36"/>
      <c r="T484" s="136"/>
      <c r="U484" s="136"/>
      <c r="V484" s="136"/>
      <c r="W484" s="136"/>
      <c r="X484" s="136"/>
      <c r="Y484" s="136"/>
      <c r="Z484" s="136"/>
      <c r="AA484" s="136"/>
      <c r="AB484" s="136"/>
      <c r="AC484" s="136"/>
      <c r="AD484" s="136"/>
      <c r="AE484" s="136"/>
      <c r="AF484" s="136"/>
      <c r="AG484" s="136"/>
      <c r="AH484" s="136"/>
      <c r="AI484" s="136"/>
      <c r="AJ484" s="136"/>
      <c r="AK484" s="136"/>
      <c r="AL484" s="136"/>
      <c r="AM484" s="136"/>
      <c r="AN484" s="136"/>
      <c r="AO484" s="136"/>
      <c r="AP484" s="136"/>
      <c r="AQ484" s="136"/>
    </row>
    <row r="485" spans="2:43" s="124" customFormat="1" x14ac:dyDescent="0.2">
      <c r="B485" s="133"/>
      <c r="C485" s="133"/>
      <c r="D485" s="133"/>
      <c r="E485" s="133"/>
      <c r="F485" s="133"/>
      <c r="G485" s="133"/>
      <c r="H485" s="136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36"/>
      <c r="T485" s="136"/>
      <c r="U485" s="136"/>
      <c r="V485" s="136"/>
      <c r="W485" s="136"/>
      <c r="X485" s="136"/>
      <c r="Y485" s="136"/>
      <c r="Z485" s="136"/>
      <c r="AA485" s="136"/>
      <c r="AB485" s="136"/>
      <c r="AC485" s="136"/>
      <c r="AD485" s="136"/>
      <c r="AE485" s="136"/>
      <c r="AF485" s="136"/>
      <c r="AG485" s="136"/>
      <c r="AH485" s="136"/>
      <c r="AI485" s="136"/>
      <c r="AJ485" s="136"/>
      <c r="AK485" s="136"/>
      <c r="AL485" s="136"/>
      <c r="AM485" s="136"/>
      <c r="AN485" s="136"/>
      <c r="AO485" s="136"/>
      <c r="AP485" s="136"/>
      <c r="AQ485" s="136"/>
    </row>
    <row r="486" spans="2:43" s="124" customFormat="1" x14ac:dyDescent="0.2">
      <c r="B486" s="133"/>
      <c r="C486" s="133"/>
      <c r="D486" s="133"/>
      <c r="E486" s="133"/>
      <c r="F486" s="133"/>
      <c r="G486" s="133"/>
      <c r="H486" s="136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  <c r="Y486" s="136"/>
      <c r="Z486" s="136"/>
      <c r="AA486" s="136"/>
      <c r="AB486" s="136"/>
      <c r="AC486" s="136"/>
      <c r="AD486" s="136"/>
      <c r="AE486" s="136"/>
      <c r="AF486" s="136"/>
      <c r="AG486" s="136"/>
      <c r="AH486" s="136"/>
      <c r="AI486" s="136"/>
      <c r="AJ486" s="136"/>
      <c r="AK486" s="136"/>
      <c r="AL486" s="136"/>
      <c r="AM486" s="136"/>
      <c r="AN486" s="136"/>
      <c r="AO486" s="136"/>
      <c r="AP486" s="136"/>
      <c r="AQ486" s="136"/>
    </row>
    <row r="487" spans="2:43" s="124" customFormat="1" x14ac:dyDescent="0.2">
      <c r="B487" s="133"/>
      <c r="C487" s="133"/>
      <c r="D487" s="133"/>
      <c r="E487" s="133"/>
      <c r="F487" s="133"/>
      <c r="G487" s="133"/>
      <c r="H487" s="136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36"/>
      <c r="T487" s="136"/>
      <c r="U487" s="136"/>
      <c r="V487" s="136"/>
      <c r="W487" s="136"/>
      <c r="X487" s="136"/>
      <c r="Y487" s="136"/>
      <c r="Z487" s="136"/>
      <c r="AA487" s="136"/>
      <c r="AB487" s="136"/>
      <c r="AC487" s="136"/>
      <c r="AD487" s="136"/>
      <c r="AE487" s="136"/>
      <c r="AF487" s="136"/>
      <c r="AG487" s="136"/>
      <c r="AH487" s="136"/>
      <c r="AI487" s="136"/>
      <c r="AJ487" s="136"/>
      <c r="AK487" s="136"/>
      <c r="AL487" s="136"/>
      <c r="AM487" s="136"/>
      <c r="AN487" s="136"/>
      <c r="AO487" s="136"/>
      <c r="AP487" s="136"/>
      <c r="AQ487" s="136"/>
    </row>
    <row r="488" spans="2:43" s="124" customFormat="1" x14ac:dyDescent="0.2">
      <c r="B488" s="133"/>
      <c r="C488" s="133"/>
      <c r="D488" s="133"/>
      <c r="E488" s="133"/>
      <c r="F488" s="133"/>
      <c r="G488" s="133"/>
      <c r="H488" s="136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36"/>
      <c r="T488" s="136"/>
      <c r="U488" s="136"/>
      <c r="V488" s="136"/>
      <c r="W488" s="136"/>
      <c r="X488" s="136"/>
      <c r="Y488" s="136"/>
      <c r="Z488" s="136"/>
      <c r="AA488" s="136"/>
      <c r="AB488" s="136"/>
      <c r="AC488" s="136"/>
      <c r="AD488" s="136"/>
      <c r="AE488" s="136"/>
      <c r="AF488" s="136"/>
      <c r="AG488" s="136"/>
      <c r="AH488" s="136"/>
      <c r="AI488" s="136"/>
      <c r="AJ488" s="136"/>
      <c r="AK488" s="136"/>
      <c r="AL488" s="136"/>
      <c r="AM488" s="136"/>
      <c r="AN488" s="136"/>
      <c r="AO488" s="136"/>
      <c r="AP488" s="136"/>
      <c r="AQ488" s="136"/>
    </row>
    <row r="489" spans="2:43" s="124" customFormat="1" x14ac:dyDescent="0.2">
      <c r="B489" s="133"/>
      <c r="C489" s="133"/>
      <c r="D489" s="133"/>
      <c r="E489" s="133"/>
      <c r="F489" s="133"/>
      <c r="G489" s="133"/>
      <c r="H489" s="136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  <c r="V489" s="136"/>
      <c r="W489" s="136"/>
      <c r="X489" s="136"/>
      <c r="Y489" s="136"/>
      <c r="Z489" s="136"/>
      <c r="AA489" s="136"/>
      <c r="AB489" s="136"/>
      <c r="AC489" s="136"/>
      <c r="AD489" s="136"/>
      <c r="AE489" s="136"/>
      <c r="AF489" s="136"/>
      <c r="AG489" s="136"/>
      <c r="AH489" s="136"/>
      <c r="AI489" s="136"/>
      <c r="AJ489" s="136"/>
      <c r="AK489" s="136"/>
      <c r="AL489" s="136"/>
      <c r="AM489" s="136"/>
      <c r="AN489" s="136"/>
      <c r="AO489" s="136"/>
      <c r="AP489" s="136"/>
      <c r="AQ489" s="136"/>
    </row>
    <row r="490" spans="2:43" s="124" customFormat="1" x14ac:dyDescent="0.2">
      <c r="B490" s="133"/>
      <c r="C490" s="133"/>
      <c r="D490" s="133"/>
      <c r="E490" s="133"/>
      <c r="F490" s="133"/>
      <c r="G490" s="133"/>
      <c r="H490" s="136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36"/>
      <c r="T490" s="136"/>
      <c r="U490" s="136"/>
      <c r="V490" s="136"/>
      <c r="W490" s="136"/>
      <c r="X490" s="136"/>
      <c r="Y490" s="136"/>
      <c r="Z490" s="136"/>
      <c r="AA490" s="136"/>
      <c r="AB490" s="136"/>
      <c r="AC490" s="136"/>
      <c r="AD490" s="136"/>
      <c r="AE490" s="136"/>
      <c r="AF490" s="136"/>
      <c r="AG490" s="136"/>
      <c r="AH490" s="136"/>
      <c r="AI490" s="136"/>
      <c r="AJ490" s="136"/>
      <c r="AK490" s="136"/>
      <c r="AL490" s="136"/>
      <c r="AM490" s="136"/>
      <c r="AN490" s="136"/>
      <c r="AO490" s="136"/>
      <c r="AP490" s="136"/>
      <c r="AQ490" s="136"/>
    </row>
    <row r="491" spans="2:43" s="124" customFormat="1" x14ac:dyDescent="0.2">
      <c r="B491" s="133"/>
      <c r="C491" s="133"/>
      <c r="D491" s="133"/>
      <c r="E491" s="133"/>
      <c r="F491" s="133"/>
      <c r="G491" s="133"/>
      <c r="H491" s="136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36"/>
      <c r="T491" s="136"/>
      <c r="U491" s="136"/>
      <c r="V491" s="136"/>
      <c r="W491" s="136"/>
      <c r="X491" s="136"/>
      <c r="Y491" s="136"/>
      <c r="Z491" s="136"/>
      <c r="AA491" s="136"/>
      <c r="AB491" s="136"/>
      <c r="AC491" s="136"/>
      <c r="AD491" s="136"/>
      <c r="AE491" s="136"/>
      <c r="AF491" s="136"/>
      <c r="AG491" s="136"/>
      <c r="AH491" s="136"/>
      <c r="AI491" s="136"/>
      <c r="AJ491" s="136"/>
      <c r="AK491" s="136"/>
      <c r="AL491" s="136"/>
      <c r="AM491" s="136"/>
      <c r="AN491" s="136"/>
      <c r="AO491" s="136"/>
      <c r="AP491" s="136"/>
      <c r="AQ491" s="136"/>
    </row>
    <row r="492" spans="2:43" s="124" customFormat="1" x14ac:dyDescent="0.2">
      <c r="B492" s="133"/>
      <c r="C492" s="133"/>
      <c r="D492" s="133"/>
      <c r="E492" s="133"/>
      <c r="F492" s="133"/>
      <c r="G492" s="133"/>
      <c r="H492" s="136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36"/>
      <c r="T492" s="136"/>
      <c r="U492" s="136"/>
      <c r="V492" s="136"/>
      <c r="W492" s="136"/>
      <c r="X492" s="136"/>
      <c r="Y492" s="136"/>
      <c r="Z492" s="136"/>
      <c r="AA492" s="136"/>
      <c r="AB492" s="136"/>
      <c r="AC492" s="136"/>
      <c r="AD492" s="136"/>
      <c r="AE492" s="136"/>
      <c r="AF492" s="136"/>
      <c r="AG492" s="136"/>
      <c r="AH492" s="136"/>
      <c r="AI492" s="136"/>
      <c r="AJ492" s="136"/>
      <c r="AK492" s="136"/>
      <c r="AL492" s="136"/>
      <c r="AM492" s="136"/>
      <c r="AN492" s="136"/>
      <c r="AO492" s="136"/>
      <c r="AP492" s="136"/>
      <c r="AQ492" s="136"/>
    </row>
    <row r="493" spans="2:43" s="124" customFormat="1" x14ac:dyDescent="0.2">
      <c r="B493" s="133"/>
      <c r="C493" s="133"/>
      <c r="D493" s="133"/>
      <c r="E493" s="133"/>
      <c r="F493" s="133"/>
      <c r="G493" s="133"/>
      <c r="H493" s="136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36"/>
      <c r="T493" s="136"/>
      <c r="U493" s="136"/>
      <c r="V493" s="136"/>
      <c r="W493" s="136"/>
      <c r="X493" s="136"/>
      <c r="Y493" s="136"/>
      <c r="Z493" s="136"/>
      <c r="AA493" s="136"/>
      <c r="AB493" s="136"/>
      <c r="AC493" s="136"/>
      <c r="AD493" s="136"/>
      <c r="AE493" s="136"/>
      <c r="AF493" s="136"/>
      <c r="AG493" s="136"/>
      <c r="AH493" s="136"/>
      <c r="AI493" s="136"/>
      <c r="AJ493" s="136"/>
      <c r="AK493" s="136"/>
      <c r="AL493" s="136"/>
      <c r="AM493" s="136"/>
      <c r="AN493" s="136"/>
      <c r="AO493" s="136"/>
      <c r="AP493" s="136"/>
      <c r="AQ493" s="136"/>
    </row>
    <row r="494" spans="2:43" s="124" customFormat="1" x14ac:dyDescent="0.2">
      <c r="B494" s="133"/>
      <c r="C494" s="133"/>
      <c r="D494" s="133"/>
      <c r="E494" s="133"/>
      <c r="F494" s="133"/>
      <c r="G494" s="133"/>
      <c r="H494" s="136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  <c r="Y494" s="136"/>
      <c r="Z494" s="136"/>
      <c r="AA494" s="136"/>
      <c r="AB494" s="136"/>
      <c r="AC494" s="136"/>
      <c r="AD494" s="136"/>
      <c r="AE494" s="136"/>
      <c r="AF494" s="136"/>
      <c r="AG494" s="136"/>
      <c r="AH494" s="136"/>
      <c r="AI494" s="136"/>
      <c r="AJ494" s="136"/>
      <c r="AK494" s="136"/>
      <c r="AL494" s="136"/>
      <c r="AM494" s="136"/>
      <c r="AN494" s="136"/>
      <c r="AO494" s="136"/>
      <c r="AP494" s="136"/>
      <c r="AQ494" s="136"/>
    </row>
    <row r="495" spans="2:43" s="124" customFormat="1" x14ac:dyDescent="0.2">
      <c r="B495" s="133"/>
      <c r="C495" s="133"/>
      <c r="D495" s="133"/>
      <c r="E495" s="133"/>
      <c r="F495" s="133"/>
      <c r="G495" s="133"/>
      <c r="H495" s="136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  <c r="Y495" s="136"/>
      <c r="Z495" s="136"/>
      <c r="AA495" s="136"/>
      <c r="AB495" s="136"/>
      <c r="AC495" s="136"/>
      <c r="AD495" s="136"/>
      <c r="AE495" s="136"/>
      <c r="AF495" s="136"/>
      <c r="AG495" s="136"/>
      <c r="AH495" s="136"/>
      <c r="AI495" s="136"/>
      <c r="AJ495" s="136"/>
      <c r="AK495" s="136"/>
      <c r="AL495" s="136"/>
      <c r="AM495" s="136"/>
      <c r="AN495" s="136"/>
      <c r="AO495" s="136"/>
      <c r="AP495" s="136"/>
      <c r="AQ495" s="136"/>
    </row>
    <row r="496" spans="2:43" s="124" customFormat="1" x14ac:dyDescent="0.2">
      <c r="B496" s="133"/>
      <c r="C496" s="133"/>
      <c r="D496" s="133"/>
      <c r="E496" s="133"/>
      <c r="F496" s="133"/>
      <c r="G496" s="133"/>
      <c r="H496" s="136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36"/>
      <c r="T496" s="136"/>
      <c r="U496" s="136"/>
      <c r="V496" s="136"/>
      <c r="W496" s="136"/>
      <c r="X496" s="136"/>
      <c r="Y496" s="136"/>
      <c r="Z496" s="136"/>
      <c r="AA496" s="136"/>
      <c r="AB496" s="136"/>
      <c r="AC496" s="136"/>
      <c r="AD496" s="136"/>
      <c r="AE496" s="136"/>
      <c r="AF496" s="136"/>
      <c r="AG496" s="136"/>
      <c r="AH496" s="136"/>
      <c r="AI496" s="136"/>
      <c r="AJ496" s="136"/>
      <c r="AK496" s="136"/>
      <c r="AL496" s="136"/>
      <c r="AM496" s="136"/>
      <c r="AN496" s="136"/>
      <c r="AO496" s="136"/>
      <c r="AP496" s="136"/>
      <c r="AQ496" s="136"/>
    </row>
    <row r="497" spans="2:43" s="124" customFormat="1" x14ac:dyDescent="0.2">
      <c r="B497" s="133"/>
      <c r="C497" s="133"/>
      <c r="D497" s="133"/>
      <c r="E497" s="133"/>
      <c r="F497" s="133"/>
      <c r="G497" s="133"/>
      <c r="H497" s="136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  <c r="Y497" s="136"/>
      <c r="Z497" s="136"/>
      <c r="AA497" s="136"/>
      <c r="AB497" s="136"/>
      <c r="AC497" s="136"/>
      <c r="AD497" s="136"/>
      <c r="AE497" s="136"/>
      <c r="AF497" s="136"/>
      <c r="AG497" s="136"/>
      <c r="AH497" s="136"/>
      <c r="AI497" s="136"/>
      <c r="AJ497" s="136"/>
      <c r="AK497" s="136"/>
      <c r="AL497" s="136"/>
      <c r="AM497" s="136"/>
      <c r="AN497" s="136"/>
      <c r="AO497" s="136"/>
      <c r="AP497" s="136"/>
      <c r="AQ497" s="136"/>
    </row>
    <row r="498" spans="2:43" s="124" customFormat="1" x14ac:dyDescent="0.2">
      <c r="B498" s="133"/>
      <c r="C498" s="133"/>
      <c r="D498" s="133"/>
      <c r="E498" s="133"/>
      <c r="F498" s="133"/>
      <c r="G498" s="133"/>
      <c r="H498" s="136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  <c r="Y498" s="136"/>
      <c r="Z498" s="136"/>
      <c r="AA498" s="136"/>
      <c r="AB498" s="136"/>
      <c r="AC498" s="136"/>
      <c r="AD498" s="136"/>
      <c r="AE498" s="136"/>
      <c r="AF498" s="136"/>
      <c r="AG498" s="136"/>
      <c r="AH498" s="136"/>
      <c r="AI498" s="136"/>
      <c r="AJ498" s="136"/>
      <c r="AK498" s="136"/>
      <c r="AL498" s="136"/>
      <c r="AM498" s="136"/>
      <c r="AN498" s="136"/>
      <c r="AO498" s="136"/>
      <c r="AP498" s="136"/>
      <c r="AQ498" s="136"/>
    </row>
    <row r="499" spans="2:43" s="124" customFormat="1" x14ac:dyDescent="0.2">
      <c r="B499" s="133"/>
      <c r="C499" s="133"/>
      <c r="D499" s="133"/>
      <c r="E499" s="133"/>
      <c r="F499" s="133"/>
      <c r="G499" s="133"/>
      <c r="H499" s="136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36"/>
      <c r="T499" s="136"/>
      <c r="U499" s="136"/>
      <c r="V499" s="136"/>
      <c r="W499" s="136"/>
      <c r="X499" s="136"/>
      <c r="Y499" s="136"/>
      <c r="Z499" s="136"/>
      <c r="AA499" s="136"/>
      <c r="AB499" s="136"/>
      <c r="AC499" s="136"/>
      <c r="AD499" s="136"/>
      <c r="AE499" s="136"/>
      <c r="AF499" s="136"/>
      <c r="AG499" s="136"/>
      <c r="AH499" s="136"/>
      <c r="AI499" s="136"/>
      <c r="AJ499" s="136"/>
      <c r="AK499" s="136"/>
      <c r="AL499" s="136"/>
      <c r="AM499" s="136"/>
      <c r="AN499" s="136"/>
      <c r="AO499" s="136"/>
      <c r="AP499" s="136"/>
      <c r="AQ499" s="136"/>
    </row>
    <row r="500" spans="2:43" s="124" customFormat="1" x14ac:dyDescent="0.2">
      <c r="B500" s="133"/>
      <c r="C500" s="133"/>
      <c r="D500" s="133"/>
      <c r="E500" s="133"/>
      <c r="F500" s="133"/>
      <c r="G500" s="133"/>
      <c r="H500" s="136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  <c r="Y500" s="136"/>
      <c r="Z500" s="136"/>
      <c r="AA500" s="136"/>
      <c r="AB500" s="136"/>
      <c r="AC500" s="136"/>
      <c r="AD500" s="136"/>
      <c r="AE500" s="136"/>
      <c r="AF500" s="136"/>
      <c r="AG500" s="136"/>
      <c r="AH500" s="136"/>
      <c r="AI500" s="136"/>
      <c r="AJ500" s="136"/>
      <c r="AK500" s="136"/>
      <c r="AL500" s="136"/>
      <c r="AM500" s="136"/>
      <c r="AN500" s="136"/>
      <c r="AO500" s="136"/>
      <c r="AP500" s="136"/>
      <c r="AQ500" s="136"/>
    </row>
    <row r="501" spans="2:43" s="124" customFormat="1" x14ac:dyDescent="0.2">
      <c r="B501" s="133"/>
      <c r="C501" s="133"/>
      <c r="D501" s="133"/>
      <c r="E501" s="133"/>
      <c r="F501" s="133"/>
      <c r="G501" s="133"/>
      <c r="H501" s="136"/>
      <c r="I501" s="136"/>
      <c r="J501" s="136"/>
      <c r="K501" s="136"/>
      <c r="L501" s="136"/>
      <c r="M501" s="136"/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  <c r="Y501" s="136"/>
      <c r="Z501" s="136"/>
      <c r="AA501" s="136"/>
      <c r="AB501" s="136"/>
      <c r="AC501" s="136"/>
      <c r="AD501" s="136"/>
      <c r="AE501" s="136"/>
      <c r="AF501" s="136"/>
      <c r="AG501" s="136"/>
      <c r="AH501" s="136"/>
      <c r="AI501" s="136"/>
      <c r="AJ501" s="136"/>
      <c r="AK501" s="136"/>
      <c r="AL501" s="136"/>
      <c r="AM501" s="136"/>
      <c r="AN501" s="136"/>
      <c r="AO501" s="136"/>
      <c r="AP501" s="136"/>
      <c r="AQ501" s="136"/>
    </row>
    <row r="502" spans="2:43" s="124" customFormat="1" x14ac:dyDescent="0.2">
      <c r="B502" s="133"/>
      <c r="C502" s="133"/>
      <c r="D502" s="133"/>
      <c r="E502" s="133"/>
      <c r="F502" s="133"/>
      <c r="G502" s="133"/>
      <c r="H502" s="136"/>
      <c r="I502" s="136"/>
      <c r="J502" s="136"/>
      <c r="K502" s="136"/>
      <c r="L502" s="136"/>
      <c r="M502" s="136"/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  <c r="Y502" s="136"/>
      <c r="Z502" s="136"/>
      <c r="AA502" s="136"/>
      <c r="AB502" s="136"/>
      <c r="AC502" s="136"/>
      <c r="AD502" s="136"/>
      <c r="AE502" s="136"/>
      <c r="AF502" s="136"/>
      <c r="AG502" s="136"/>
      <c r="AH502" s="136"/>
      <c r="AI502" s="136"/>
      <c r="AJ502" s="136"/>
      <c r="AK502" s="136"/>
      <c r="AL502" s="136"/>
      <c r="AM502" s="136"/>
      <c r="AN502" s="136"/>
      <c r="AO502" s="136"/>
      <c r="AP502" s="136"/>
      <c r="AQ502" s="136"/>
    </row>
    <row r="503" spans="2:43" s="124" customFormat="1" x14ac:dyDescent="0.2">
      <c r="B503" s="133"/>
      <c r="C503" s="133"/>
      <c r="D503" s="133"/>
      <c r="E503" s="133"/>
      <c r="F503" s="133"/>
      <c r="G503" s="133"/>
      <c r="H503" s="136"/>
      <c r="I503" s="136"/>
      <c r="J503" s="136"/>
      <c r="K503" s="136"/>
      <c r="L503" s="136"/>
      <c r="M503" s="136"/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  <c r="Y503" s="136"/>
      <c r="Z503" s="136"/>
      <c r="AA503" s="136"/>
      <c r="AB503" s="136"/>
      <c r="AC503" s="136"/>
      <c r="AD503" s="136"/>
      <c r="AE503" s="136"/>
      <c r="AF503" s="136"/>
      <c r="AG503" s="136"/>
      <c r="AH503" s="136"/>
      <c r="AI503" s="136"/>
      <c r="AJ503" s="136"/>
      <c r="AK503" s="136"/>
      <c r="AL503" s="136"/>
      <c r="AM503" s="136"/>
      <c r="AN503" s="136"/>
      <c r="AO503" s="136"/>
      <c r="AP503" s="136"/>
      <c r="AQ503" s="136"/>
    </row>
    <row r="504" spans="2:43" s="124" customFormat="1" x14ac:dyDescent="0.2">
      <c r="B504" s="133"/>
      <c r="C504" s="133"/>
      <c r="D504" s="133"/>
      <c r="E504" s="133"/>
      <c r="F504" s="133"/>
      <c r="G504" s="133"/>
      <c r="H504" s="136"/>
      <c r="I504" s="136"/>
      <c r="J504" s="136"/>
      <c r="K504" s="136"/>
      <c r="L504" s="136"/>
      <c r="M504" s="136"/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  <c r="Y504" s="136"/>
      <c r="Z504" s="136"/>
      <c r="AA504" s="136"/>
      <c r="AB504" s="136"/>
      <c r="AC504" s="136"/>
      <c r="AD504" s="136"/>
      <c r="AE504" s="136"/>
      <c r="AF504" s="136"/>
      <c r="AG504" s="136"/>
      <c r="AH504" s="136"/>
      <c r="AI504" s="136"/>
      <c r="AJ504" s="136"/>
      <c r="AK504" s="136"/>
      <c r="AL504" s="136"/>
      <c r="AM504" s="136"/>
      <c r="AN504" s="136"/>
      <c r="AO504" s="136"/>
      <c r="AP504" s="136"/>
      <c r="AQ504" s="136"/>
    </row>
    <row r="505" spans="2:43" s="124" customFormat="1" x14ac:dyDescent="0.2">
      <c r="B505" s="133"/>
      <c r="C505" s="133"/>
      <c r="D505" s="133"/>
      <c r="E505" s="133"/>
      <c r="F505" s="133"/>
      <c r="G505" s="133"/>
      <c r="H505" s="136"/>
      <c r="I505" s="136"/>
      <c r="J505" s="136"/>
      <c r="K505" s="136"/>
      <c r="L505" s="136"/>
      <c r="M505" s="136"/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  <c r="Y505" s="136"/>
      <c r="Z505" s="136"/>
      <c r="AA505" s="136"/>
      <c r="AB505" s="136"/>
      <c r="AC505" s="136"/>
      <c r="AD505" s="136"/>
      <c r="AE505" s="136"/>
      <c r="AF505" s="136"/>
      <c r="AG505" s="136"/>
      <c r="AH505" s="136"/>
      <c r="AI505" s="136"/>
      <c r="AJ505" s="136"/>
      <c r="AK505" s="136"/>
      <c r="AL505" s="136"/>
      <c r="AM505" s="136"/>
      <c r="AN505" s="136"/>
      <c r="AO505" s="136"/>
      <c r="AP505" s="136"/>
      <c r="AQ505" s="136"/>
    </row>
    <row r="506" spans="2:43" s="124" customFormat="1" x14ac:dyDescent="0.2">
      <c r="B506" s="133"/>
      <c r="C506" s="133"/>
      <c r="D506" s="133"/>
      <c r="E506" s="133"/>
      <c r="F506" s="133"/>
      <c r="G506" s="133"/>
      <c r="H506" s="136"/>
      <c r="I506" s="136"/>
      <c r="J506" s="136"/>
      <c r="K506" s="136"/>
      <c r="L506" s="136"/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  <c r="Y506" s="136"/>
      <c r="Z506" s="136"/>
      <c r="AA506" s="136"/>
      <c r="AB506" s="136"/>
      <c r="AC506" s="136"/>
      <c r="AD506" s="136"/>
      <c r="AE506" s="136"/>
      <c r="AF506" s="136"/>
      <c r="AG506" s="136"/>
      <c r="AH506" s="136"/>
      <c r="AI506" s="136"/>
      <c r="AJ506" s="136"/>
      <c r="AK506" s="136"/>
      <c r="AL506" s="136"/>
      <c r="AM506" s="136"/>
      <c r="AN506" s="136"/>
      <c r="AO506" s="136"/>
      <c r="AP506" s="136"/>
      <c r="AQ506" s="136"/>
    </row>
    <row r="507" spans="2:43" s="124" customFormat="1" x14ac:dyDescent="0.2">
      <c r="B507" s="133"/>
      <c r="C507" s="133"/>
      <c r="D507" s="133"/>
      <c r="E507" s="133"/>
      <c r="F507" s="133"/>
      <c r="G507" s="133"/>
      <c r="H507" s="136"/>
      <c r="I507" s="136"/>
      <c r="J507" s="136"/>
    </row>
    <row r="508" spans="2:43" s="124" customFormat="1" x14ac:dyDescent="0.2">
      <c r="B508" s="133"/>
      <c r="C508" s="133"/>
      <c r="D508" s="133"/>
      <c r="E508" s="133"/>
      <c r="F508" s="133"/>
      <c r="G508" s="133"/>
      <c r="H508" s="136"/>
      <c r="I508" s="136"/>
      <c r="J508" s="136"/>
    </row>
    <row r="509" spans="2:43" s="124" customFormat="1" x14ac:dyDescent="0.2">
      <c r="B509" s="133"/>
      <c r="C509" s="133"/>
      <c r="D509" s="133"/>
      <c r="E509" s="133"/>
      <c r="F509" s="133"/>
      <c r="G509" s="133"/>
      <c r="H509" s="136"/>
      <c r="I509" s="136"/>
      <c r="J509" s="136"/>
    </row>
    <row r="510" spans="2:43" s="124" customFormat="1" x14ac:dyDescent="0.2">
      <c r="B510" s="133"/>
      <c r="C510" s="133"/>
      <c r="D510" s="133"/>
      <c r="E510" s="133"/>
      <c r="F510" s="133"/>
      <c r="G510" s="133"/>
      <c r="H510" s="136"/>
      <c r="I510" s="136"/>
      <c r="J510" s="136"/>
    </row>
    <row r="511" spans="2:43" s="124" customFormat="1" x14ac:dyDescent="0.2">
      <c r="B511" s="133"/>
      <c r="C511" s="133"/>
      <c r="D511" s="133"/>
      <c r="E511" s="133"/>
      <c r="F511" s="133"/>
      <c r="G511" s="133"/>
    </row>
    <row r="512" spans="2:43" s="124" customFormat="1" x14ac:dyDescent="0.2">
      <c r="B512" s="133"/>
      <c r="C512" s="133"/>
      <c r="D512" s="133"/>
      <c r="E512" s="133"/>
      <c r="F512" s="133"/>
      <c r="G512" s="133"/>
    </row>
    <row r="513" spans="2:7" s="124" customFormat="1" x14ac:dyDescent="0.2">
      <c r="B513" s="133"/>
      <c r="C513" s="133"/>
      <c r="D513" s="133"/>
      <c r="E513" s="133"/>
      <c r="F513" s="133"/>
      <c r="G513" s="133"/>
    </row>
    <row r="514" spans="2:7" s="124" customFormat="1" x14ac:dyDescent="0.2">
      <c r="B514" s="133"/>
      <c r="C514" s="133"/>
      <c r="D514" s="133"/>
      <c r="E514" s="133"/>
      <c r="F514" s="133"/>
      <c r="G514" s="133"/>
    </row>
    <row r="515" spans="2:7" s="124" customFormat="1" x14ac:dyDescent="0.2">
      <c r="B515" s="133"/>
      <c r="C515" s="133"/>
      <c r="D515" s="133"/>
      <c r="E515" s="133"/>
      <c r="F515" s="133"/>
      <c r="G515" s="133"/>
    </row>
    <row r="516" spans="2:7" s="124" customFormat="1" x14ac:dyDescent="0.2">
      <c r="B516" s="133"/>
      <c r="C516" s="133"/>
      <c r="D516" s="133"/>
      <c r="E516" s="133"/>
      <c r="F516" s="133"/>
      <c r="G516" s="133"/>
    </row>
    <row r="517" spans="2:7" s="124" customFormat="1" x14ac:dyDescent="0.2">
      <c r="B517" s="133"/>
      <c r="C517" s="133"/>
      <c r="D517" s="133"/>
      <c r="E517" s="133"/>
      <c r="F517" s="133"/>
      <c r="G517" s="133"/>
    </row>
    <row r="518" spans="2:7" s="124" customFormat="1" x14ac:dyDescent="0.2">
      <c r="B518" s="133"/>
      <c r="C518" s="133"/>
      <c r="D518" s="133"/>
      <c r="E518" s="133"/>
      <c r="F518" s="133"/>
      <c r="G518" s="133"/>
    </row>
    <row r="519" spans="2:7" s="124" customFormat="1" x14ac:dyDescent="0.2">
      <c r="B519" s="133"/>
      <c r="C519" s="133"/>
      <c r="D519" s="133"/>
      <c r="E519" s="133"/>
      <c r="F519" s="133"/>
      <c r="G519" s="133"/>
    </row>
    <row r="520" spans="2:7" s="124" customFormat="1" x14ac:dyDescent="0.2">
      <c r="B520" s="133"/>
      <c r="C520" s="133"/>
      <c r="D520" s="133"/>
      <c r="E520" s="133"/>
      <c r="F520" s="133"/>
      <c r="G520" s="133"/>
    </row>
    <row r="521" spans="2:7" s="124" customFormat="1" x14ac:dyDescent="0.2">
      <c r="B521" s="133"/>
      <c r="C521" s="133"/>
      <c r="D521" s="133"/>
      <c r="E521" s="133"/>
      <c r="F521" s="133"/>
      <c r="G521" s="133"/>
    </row>
    <row r="522" spans="2:7" s="124" customFormat="1" x14ac:dyDescent="0.2">
      <c r="B522" s="133"/>
      <c r="C522" s="133"/>
      <c r="D522" s="133"/>
      <c r="E522" s="133"/>
      <c r="F522" s="133"/>
      <c r="G522" s="133"/>
    </row>
    <row r="523" spans="2:7" s="124" customFormat="1" x14ac:dyDescent="0.2">
      <c r="B523" s="133"/>
      <c r="C523" s="133"/>
      <c r="D523" s="133"/>
      <c r="E523" s="133"/>
      <c r="F523" s="133"/>
      <c r="G523" s="133"/>
    </row>
    <row r="524" spans="2:7" s="124" customFormat="1" x14ac:dyDescent="0.2">
      <c r="B524" s="133"/>
      <c r="C524" s="133"/>
      <c r="D524" s="133"/>
      <c r="E524" s="133"/>
      <c r="F524" s="133"/>
      <c r="G524" s="133"/>
    </row>
    <row r="525" spans="2:7" s="124" customFormat="1" x14ac:dyDescent="0.2">
      <c r="B525" s="133"/>
      <c r="C525" s="133"/>
      <c r="D525" s="133"/>
      <c r="E525" s="133"/>
      <c r="F525" s="133"/>
      <c r="G525" s="133"/>
    </row>
    <row r="526" spans="2:7" s="124" customFormat="1" x14ac:dyDescent="0.2">
      <c r="B526" s="133"/>
      <c r="C526" s="133"/>
      <c r="D526" s="133"/>
      <c r="E526" s="133"/>
      <c r="F526" s="133"/>
      <c r="G526" s="133"/>
    </row>
    <row r="527" spans="2:7" s="124" customFormat="1" x14ac:dyDescent="0.2">
      <c r="B527" s="133"/>
      <c r="C527" s="133"/>
      <c r="D527" s="133"/>
      <c r="E527" s="133"/>
      <c r="F527" s="133"/>
      <c r="G527" s="133"/>
    </row>
    <row r="528" spans="2:7" s="124" customFormat="1" x14ac:dyDescent="0.2">
      <c r="B528" s="133"/>
      <c r="C528" s="133"/>
      <c r="D528" s="133"/>
      <c r="E528" s="133"/>
      <c r="F528" s="133"/>
      <c r="G528" s="133"/>
    </row>
    <row r="529" spans="2:10" s="124" customFormat="1" x14ac:dyDescent="0.2">
      <c r="B529" s="133"/>
      <c r="C529" s="133"/>
      <c r="D529" s="133"/>
      <c r="E529" s="133"/>
      <c r="F529" s="133"/>
      <c r="G529" s="133"/>
    </row>
    <row r="530" spans="2:10" s="124" customFormat="1" x14ac:dyDescent="0.2">
      <c r="B530" s="133"/>
      <c r="C530" s="133"/>
      <c r="D530" s="133"/>
      <c r="E530" s="133"/>
      <c r="F530" s="133"/>
      <c r="G530" s="133"/>
    </row>
    <row r="531" spans="2:10" s="124" customFormat="1" x14ac:dyDescent="0.2">
      <c r="B531" s="133"/>
      <c r="C531" s="133"/>
      <c r="D531" s="133"/>
      <c r="E531" s="133"/>
      <c r="F531" s="133"/>
      <c r="G531" s="133"/>
    </row>
    <row r="532" spans="2:10" s="124" customFormat="1" x14ac:dyDescent="0.2">
      <c r="B532" s="133"/>
      <c r="C532" s="133"/>
      <c r="D532" s="133"/>
      <c r="E532" s="133"/>
      <c r="F532" s="133"/>
      <c r="G532" s="133"/>
    </row>
    <row r="533" spans="2:10" s="124" customFormat="1" x14ac:dyDescent="0.2">
      <c r="B533" s="133"/>
      <c r="C533" s="133"/>
      <c r="D533" s="133"/>
      <c r="E533" s="133"/>
      <c r="F533" s="133"/>
      <c r="G533" s="133"/>
    </row>
    <row r="534" spans="2:10" x14ac:dyDescent="0.2">
      <c r="H534" s="124"/>
      <c r="I534" s="124"/>
      <c r="J534" s="124"/>
    </row>
    <row r="535" spans="2:10" x14ac:dyDescent="0.2">
      <c r="H535" s="124"/>
      <c r="I535" s="124"/>
      <c r="J535" s="124"/>
    </row>
    <row r="536" spans="2:10" x14ac:dyDescent="0.2">
      <c r="H536" s="124"/>
      <c r="I536" s="124"/>
      <c r="J536" s="124"/>
    </row>
    <row r="537" spans="2:10" x14ac:dyDescent="0.2">
      <c r="H537" s="124"/>
      <c r="I537" s="124"/>
      <c r="J537" s="124"/>
    </row>
  </sheetData>
  <sheetProtection password="DE55" sheet="1" objects="1" scenarios="1"/>
  <phoneticPr fontId="19" type="noConversion"/>
  <hyperlinks>
    <hyperlink ref="I61" r:id="rId1"/>
    <hyperlink ref="J12" r:id="rId2"/>
  </hyperlinks>
  <pageMargins left="0.75" right="0.75" top="1" bottom="1" header="0.5" footer="0.5"/>
  <pageSetup paperSize="9" scale="65" orientation="portrait" r:id="rId3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>
    <pageSetUpPr fitToPage="1"/>
  </sheetPr>
  <dimension ref="A1:AR1030"/>
  <sheetViews>
    <sheetView showGridLines="0" zoomScale="85" zoomScaleNormal="85" workbookViewId="0">
      <selection activeCell="F16" sqref="F16"/>
    </sheetView>
  </sheetViews>
  <sheetFormatPr defaultRowHeight="12.75" x14ac:dyDescent="0.2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546875" style="6" customWidth="1"/>
    <col min="26" max="27" width="2.7109375" style="6" customWidth="1"/>
    <col min="28" max="28" width="14.7109375" style="6" customWidth="1"/>
    <col min="29" max="16384" width="9.140625" style="6"/>
  </cols>
  <sheetData>
    <row r="1" spans="2:27" ht="12.75" customHeight="1" thickBot="1" x14ac:dyDescent="0.25"/>
    <row r="2" spans="2:27" x14ac:dyDescent="0.2">
      <c r="B2" s="18"/>
      <c r="C2" s="2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3"/>
    </row>
    <row r="3" spans="2:27" x14ac:dyDescent="0.2">
      <c r="B3" s="4"/>
      <c r="D3" s="10"/>
      <c r="E3" s="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7"/>
    </row>
    <row r="4" spans="2:27" ht="18" x14ac:dyDescent="0.25">
      <c r="B4" s="22"/>
      <c r="C4" s="37" t="s">
        <v>16</v>
      </c>
      <c r="AA4" s="7"/>
    </row>
    <row r="5" spans="2:27" x14ac:dyDescent="0.2">
      <c r="B5" s="4"/>
      <c r="C5" s="14"/>
      <c r="D5" s="5"/>
      <c r="E5" s="5"/>
      <c r="F5" s="8"/>
      <c r="G5" s="9"/>
      <c r="AA5" s="7"/>
    </row>
    <row r="6" spans="2:27" x14ac:dyDescent="0.2">
      <c r="B6" s="4"/>
      <c r="F6" s="8"/>
      <c r="G6" s="8"/>
      <c r="H6" s="10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2:27" x14ac:dyDescent="0.2">
      <c r="B7" s="4"/>
      <c r="D7" s="10" t="s">
        <v>11</v>
      </c>
      <c r="F7" s="158">
        <f>tab!F9</f>
        <v>2014</v>
      </c>
      <c r="G7" s="158">
        <f t="shared" ref="G7:Y8" si="0">F7+1</f>
        <v>2015</v>
      </c>
      <c r="H7" s="158">
        <f t="shared" si="0"/>
        <v>2016</v>
      </c>
      <c r="I7" s="158">
        <f t="shared" si="0"/>
        <v>2017</v>
      </c>
      <c r="J7" s="158">
        <f t="shared" si="0"/>
        <v>2018</v>
      </c>
      <c r="K7" s="158">
        <f t="shared" si="0"/>
        <v>2019</v>
      </c>
      <c r="L7" s="158">
        <f t="shared" si="0"/>
        <v>2020</v>
      </c>
      <c r="M7" s="158">
        <f t="shared" si="0"/>
        <v>2021</v>
      </c>
      <c r="N7" s="158">
        <f t="shared" si="0"/>
        <v>2022</v>
      </c>
      <c r="O7" s="158">
        <f t="shared" si="0"/>
        <v>2023</v>
      </c>
      <c r="P7" s="158">
        <f t="shared" si="0"/>
        <v>2024</v>
      </c>
      <c r="Q7" s="158">
        <f t="shared" si="0"/>
        <v>2025</v>
      </c>
      <c r="R7" s="158">
        <f t="shared" si="0"/>
        <v>2026</v>
      </c>
      <c r="S7" s="158">
        <f t="shared" si="0"/>
        <v>2027</v>
      </c>
      <c r="T7" s="158">
        <f t="shared" si="0"/>
        <v>2028</v>
      </c>
      <c r="U7" s="158">
        <f t="shared" si="0"/>
        <v>2029</v>
      </c>
      <c r="V7" s="158">
        <f t="shared" si="0"/>
        <v>2030</v>
      </c>
      <c r="W7" s="158">
        <f t="shared" si="0"/>
        <v>2031</v>
      </c>
      <c r="X7" s="158">
        <f t="shared" si="0"/>
        <v>2032</v>
      </c>
      <c r="Y7" s="158">
        <f t="shared" si="0"/>
        <v>2033</v>
      </c>
      <c r="Z7" s="11"/>
      <c r="AA7" s="7"/>
    </row>
    <row r="8" spans="2:27" x14ac:dyDescent="0.2">
      <c r="B8" s="4"/>
      <c r="D8" s="10" t="s">
        <v>17</v>
      </c>
      <c r="E8" s="10"/>
      <c r="F8" s="158">
        <f>F7-1</f>
        <v>2013</v>
      </c>
      <c r="G8" s="158">
        <f t="shared" si="0"/>
        <v>2014</v>
      </c>
      <c r="H8" s="158">
        <f t="shared" si="0"/>
        <v>2015</v>
      </c>
      <c r="I8" s="158">
        <f t="shared" si="0"/>
        <v>2016</v>
      </c>
      <c r="J8" s="158">
        <f t="shared" si="0"/>
        <v>2017</v>
      </c>
      <c r="K8" s="158">
        <f t="shared" si="0"/>
        <v>2018</v>
      </c>
      <c r="L8" s="158">
        <f t="shared" si="0"/>
        <v>2019</v>
      </c>
      <c r="M8" s="158">
        <f t="shared" si="0"/>
        <v>2020</v>
      </c>
      <c r="N8" s="158">
        <f t="shared" si="0"/>
        <v>2021</v>
      </c>
      <c r="O8" s="158">
        <f t="shared" si="0"/>
        <v>2022</v>
      </c>
      <c r="P8" s="158">
        <f t="shared" si="0"/>
        <v>2023</v>
      </c>
      <c r="Q8" s="158">
        <f t="shared" si="0"/>
        <v>2024</v>
      </c>
      <c r="R8" s="158">
        <f t="shared" si="0"/>
        <v>2025</v>
      </c>
      <c r="S8" s="158">
        <f t="shared" si="0"/>
        <v>2026</v>
      </c>
      <c r="T8" s="158">
        <f t="shared" si="0"/>
        <v>2027</v>
      </c>
      <c r="U8" s="158">
        <f t="shared" si="0"/>
        <v>2028</v>
      </c>
      <c r="V8" s="158">
        <f t="shared" si="0"/>
        <v>2029</v>
      </c>
      <c r="W8" s="158">
        <f t="shared" si="0"/>
        <v>2030</v>
      </c>
      <c r="X8" s="158">
        <f t="shared" si="0"/>
        <v>2031</v>
      </c>
      <c r="Y8" s="158">
        <f t="shared" si="0"/>
        <v>2032</v>
      </c>
      <c r="Z8" s="12"/>
      <c r="AA8" s="7"/>
    </row>
    <row r="9" spans="2:27" x14ac:dyDescent="0.2">
      <c r="B9" s="4"/>
      <c r="D9" s="10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7"/>
    </row>
    <row r="10" spans="2:27" x14ac:dyDescent="0.2">
      <c r="B10" s="4"/>
      <c r="C10" s="29"/>
      <c r="D10" s="29"/>
      <c r="E10" s="29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7"/>
    </row>
    <row r="11" spans="2:27" x14ac:dyDescent="0.2">
      <c r="B11" s="4"/>
      <c r="C11" s="29"/>
      <c r="D11" s="81" t="s">
        <v>29</v>
      </c>
      <c r="E11" s="29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7"/>
    </row>
    <row r="12" spans="2:27" x14ac:dyDescent="0.2">
      <c r="B12" s="4"/>
      <c r="C12" s="31"/>
      <c r="D12" s="23" t="s">
        <v>2</v>
      </c>
      <c r="E12" s="31"/>
      <c r="F12" s="19">
        <v>110</v>
      </c>
      <c r="G12" s="19">
        <f>+F12</f>
        <v>110</v>
      </c>
      <c r="H12" s="19">
        <f t="shared" ref="H12:Y12" si="1">+G12</f>
        <v>110</v>
      </c>
      <c r="I12" s="19">
        <f t="shared" si="1"/>
        <v>110</v>
      </c>
      <c r="J12" s="19">
        <f t="shared" si="1"/>
        <v>110</v>
      </c>
      <c r="K12" s="19">
        <f t="shared" si="1"/>
        <v>110</v>
      </c>
      <c r="L12" s="19">
        <f t="shared" si="1"/>
        <v>110</v>
      </c>
      <c r="M12" s="19">
        <f t="shared" si="1"/>
        <v>110</v>
      </c>
      <c r="N12" s="19">
        <f t="shared" si="1"/>
        <v>110</v>
      </c>
      <c r="O12" s="19">
        <f t="shared" si="1"/>
        <v>110</v>
      </c>
      <c r="P12" s="19">
        <f t="shared" si="1"/>
        <v>110</v>
      </c>
      <c r="Q12" s="19">
        <f t="shared" si="1"/>
        <v>110</v>
      </c>
      <c r="R12" s="19">
        <f t="shared" si="1"/>
        <v>110</v>
      </c>
      <c r="S12" s="19">
        <f t="shared" si="1"/>
        <v>110</v>
      </c>
      <c r="T12" s="19">
        <f t="shared" si="1"/>
        <v>110</v>
      </c>
      <c r="U12" s="19">
        <f t="shared" si="1"/>
        <v>110</v>
      </c>
      <c r="V12" s="19">
        <f t="shared" si="1"/>
        <v>110</v>
      </c>
      <c r="W12" s="19">
        <f t="shared" si="1"/>
        <v>110</v>
      </c>
      <c r="X12" s="19">
        <f t="shared" si="1"/>
        <v>110</v>
      </c>
      <c r="Y12" s="19">
        <f t="shared" si="1"/>
        <v>110</v>
      </c>
      <c r="Z12" s="31"/>
      <c r="AA12" s="7"/>
    </row>
    <row r="13" spans="2:27" x14ac:dyDescent="0.2">
      <c r="B13" s="4"/>
      <c r="C13" s="31"/>
      <c r="D13" s="23" t="s">
        <v>3</v>
      </c>
      <c r="E13" s="31"/>
      <c r="F13" s="19">
        <v>110</v>
      </c>
      <c r="G13" s="19">
        <f>+F13</f>
        <v>110</v>
      </c>
      <c r="H13" s="19">
        <f t="shared" ref="H13:Y13" si="2">+G13</f>
        <v>110</v>
      </c>
      <c r="I13" s="19">
        <f t="shared" si="2"/>
        <v>110</v>
      </c>
      <c r="J13" s="19">
        <f t="shared" si="2"/>
        <v>110</v>
      </c>
      <c r="K13" s="19">
        <f t="shared" si="2"/>
        <v>110</v>
      </c>
      <c r="L13" s="19">
        <f t="shared" si="2"/>
        <v>110</v>
      </c>
      <c r="M13" s="19">
        <f t="shared" si="2"/>
        <v>110</v>
      </c>
      <c r="N13" s="19">
        <f t="shared" si="2"/>
        <v>110</v>
      </c>
      <c r="O13" s="19">
        <f t="shared" si="2"/>
        <v>110</v>
      </c>
      <c r="P13" s="19">
        <f t="shared" si="2"/>
        <v>110</v>
      </c>
      <c r="Q13" s="19">
        <f t="shared" si="2"/>
        <v>110</v>
      </c>
      <c r="R13" s="19">
        <f t="shared" si="2"/>
        <v>110</v>
      </c>
      <c r="S13" s="19">
        <f t="shared" si="2"/>
        <v>110</v>
      </c>
      <c r="T13" s="19">
        <f t="shared" si="2"/>
        <v>110</v>
      </c>
      <c r="U13" s="19">
        <f t="shared" si="2"/>
        <v>110</v>
      </c>
      <c r="V13" s="19">
        <f t="shared" si="2"/>
        <v>110</v>
      </c>
      <c r="W13" s="19">
        <f t="shared" si="2"/>
        <v>110</v>
      </c>
      <c r="X13" s="19">
        <f t="shared" si="2"/>
        <v>110</v>
      </c>
      <c r="Y13" s="19">
        <f t="shared" si="2"/>
        <v>110</v>
      </c>
      <c r="Z13" s="31"/>
      <c r="AA13" s="7"/>
    </row>
    <row r="14" spans="2:27" x14ac:dyDescent="0.2">
      <c r="B14" s="4"/>
      <c r="C14" s="30"/>
      <c r="D14" s="24" t="s">
        <v>7</v>
      </c>
      <c r="E14" s="30"/>
      <c r="F14" s="156">
        <f t="shared" ref="F14:Y14" si="3">SUM(F12:F13)</f>
        <v>220</v>
      </c>
      <c r="G14" s="156">
        <f t="shared" si="3"/>
        <v>220</v>
      </c>
      <c r="H14" s="156">
        <f t="shared" si="3"/>
        <v>220</v>
      </c>
      <c r="I14" s="156">
        <f t="shared" si="3"/>
        <v>220</v>
      </c>
      <c r="J14" s="156">
        <f t="shared" si="3"/>
        <v>220</v>
      </c>
      <c r="K14" s="156">
        <f t="shared" si="3"/>
        <v>220</v>
      </c>
      <c r="L14" s="156">
        <f t="shared" si="3"/>
        <v>220</v>
      </c>
      <c r="M14" s="156">
        <f t="shared" si="3"/>
        <v>220</v>
      </c>
      <c r="N14" s="156">
        <f t="shared" si="3"/>
        <v>220</v>
      </c>
      <c r="O14" s="156">
        <f t="shared" si="3"/>
        <v>220</v>
      </c>
      <c r="P14" s="156">
        <f t="shared" si="3"/>
        <v>220</v>
      </c>
      <c r="Q14" s="156">
        <f t="shared" si="3"/>
        <v>220</v>
      </c>
      <c r="R14" s="156">
        <f t="shared" si="3"/>
        <v>220</v>
      </c>
      <c r="S14" s="156">
        <f t="shared" si="3"/>
        <v>220</v>
      </c>
      <c r="T14" s="156">
        <f t="shared" si="3"/>
        <v>220</v>
      </c>
      <c r="U14" s="156">
        <f t="shared" si="3"/>
        <v>220</v>
      </c>
      <c r="V14" s="156">
        <f t="shared" si="3"/>
        <v>220</v>
      </c>
      <c r="W14" s="156">
        <f t="shared" si="3"/>
        <v>220</v>
      </c>
      <c r="X14" s="156">
        <f t="shared" si="3"/>
        <v>220</v>
      </c>
      <c r="Y14" s="156">
        <f t="shared" si="3"/>
        <v>220</v>
      </c>
      <c r="Z14" s="30"/>
      <c r="AA14" s="7"/>
    </row>
    <row r="15" spans="2:27" x14ac:dyDescent="0.2">
      <c r="B15" s="4"/>
      <c r="C15" s="29"/>
      <c r="D15" s="25" t="s">
        <v>5</v>
      </c>
      <c r="E15" s="25"/>
      <c r="F15" s="12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7"/>
    </row>
    <row r="16" spans="2:27" x14ac:dyDescent="0.2">
      <c r="B16" s="4"/>
      <c r="C16" s="29"/>
      <c r="D16" s="26">
        <v>0.3</v>
      </c>
      <c r="E16" s="26"/>
      <c r="F16" s="19">
        <v>0</v>
      </c>
      <c r="G16" s="57">
        <f>F16</f>
        <v>0</v>
      </c>
      <c r="H16" s="57">
        <f t="shared" ref="H16:Y16" si="4">G16</f>
        <v>0</v>
      </c>
      <c r="I16" s="57">
        <f t="shared" si="4"/>
        <v>0</v>
      </c>
      <c r="J16" s="57">
        <f t="shared" si="4"/>
        <v>0</v>
      </c>
      <c r="K16" s="57">
        <f t="shared" si="4"/>
        <v>0</v>
      </c>
      <c r="L16" s="57">
        <f t="shared" si="4"/>
        <v>0</v>
      </c>
      <c r="M16" s="57">
        <f t="shared" si="4"/>
        <v>0</v>
      </c>
      <c r="N16" s="57">
        <f t="shared" si="4"/>
        <v>0</v>
      </c>
      <c r="O16" s="57">
        <f t="shared" si="4"/>
        <v>0</v>
      </c>
      <c r="P16" s="57">
        <f t="shared" si="4"/>
        <v>0</v>
      </c>
      <c r="Q16" s="57">
        <f t="shared" si="4"/>
        <v>0</v>
      </c>
      <c r="R16" s="57">
        <f t="shared" si="4"/>
        <v>0</v>
      </c>
      <c r="S16" s="57">
        <f t="shared" si="4"/>
        <v>0</v>
      </c>
      <c r="T16" s="57">
        <f t="shared" si="4"/>
        <v>0</v>
      </c>
      <c r="U16" s="57">
        <f t="shared" si="4"/>
        <v>0</v>
      </c>
      <c r="V16" s="57">
        <f t="shared" si="4"/>
        <v>0</v>
      </c>
      <c r="W16" s="57">
        <f t="shared" si="4"/>
        <v>0</v>
      </c>
      <c r="X16" s="57">
        <f t="shared" si="4"/>
        <v>0</v>
      </c>
      <c r="Y16" s="57">
        <f t="shared" si="4"/>
        <v>0</v>
      </c>
      <c r="Z16" s="31"/>
      <c r="AA16" s="7"/>
    </row>
    <row r="17" spans="2:27" x14ac:dyDescent="0.2">
      <c r="B17" s="4"/>
      <c r="C17" s="29"/>
      <c r="D17" s="26">
        <v>1.2</v>
      </c>
      <c r="E17" s="26"/>
      <c r="F17" s="19">
        <v>0</v>
      </c>
      <c r="G17" s="57">
        <f>F17</f>
        <v>0</v>
      </c>
      <c r="H17" s="57">
        <f t="shared" ref="H17:Y17" si="5">G17</f>
        <v>0</v>
      </c>
      <c r="I17" s="57">
        <f t="shared" si="5"/>
        <v>0</v>
      </c>
      <c r="J17" s="57">
        <f t="shared" si="5"/>
        <v>0</v>
      </c>
      <c r="K17" s="57">
        <f t="shared" si="5"/>
        <v>0</v>
      </c>
      <c r="L17" s="57">
        <f t="shared" si="5"/>
        <v>0</v>
      </c>
      <c r="M17" s="57">
        <f t="shared" si="5"/>
        <v>0</v>
      </c>
      <c r="N17" s="57">
        <f t="shared" si="5"/>
        <v>0</v>
      </c>
      <c r="O17" s="57">
        <f t="shared" si="5"/>
        <v>0</v>
      </c>
      <c r="P17" s="57">
        <f t="shared" si="5"/>
        <v>0</v>
      </c>
      <c r="Q17" s="57">
        <f t="shared" si="5"/>
        <v>0</v>
      </c>
      <c r="R17" s="57">
        <f t="shared" si="5"/>
        <v>0</v>
      </c>
      <c r="S17" s="57">
        <f t="shared" si="5"/>
        <v>0</v>
      </c>
      <c r="T17" s="57">
        <f t="shared" si="5"/>
        <v>0</v>
      </c>
      <c r="U17" s="57">
        <f t="shared" si="5"/>
        <v>0</v>
      </c>
      <c r="V17" s="57">
        <f t="shared" si="5"/>
        <v>0</v>
      </c>
      <c r="W17" s="57">
        <f t="shared" si="5"/>
        <v>0</v>
      </c>
      <c r="X17" s="57">
        <f t="shared" si="5"/>
        <v>0</v>
      </c>
      <c r="Y17" s="57">
        <f t="shared" si="5"/>
        <v>0</v>
      </c>
      <c r="Z17" s="31"/>
      <c r="AA17" s="7"/>
    </row>
    <row r="18" spans="2:27" x14ac:dyDescent="0.2">
      <c r="B18" s="4"/>
      <c r="C18" s="29"/>
      <c r="D18" s="25"/>
      <c r="E18" s="25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7"/>
    </row>
    <row r="19" spans="2:27" x14ac:dyDescent="0.2">
      <c r="B19" s="4"/>
      <c r="C19" s="29"/>
      <c r="D19" s="23" t="s">
        <v>4</v>
      </c>
      <c r="E19" s="23"/>
      <c r="F19" s="157">
        <f>($D$16*F16)+($D$17*F17)</f>
        <v>0</v>
      </c>
      <c r="G19" s="157">
        <f t="shared" ref="G19:Y19" si="6">($D$16*G16)+($D$17*G17)</f>
        <v>0</v>
      </c>
      <c r="H19" s="157">
        <f t="shared" si="6"/>
        <v>0</v>
      </c>
      <c r="I19" s="157">
        <f t="shared" si="6"/>
        <v>0</v>
      </c>
      <c r="J19" s="157">
        <f t="shared" si="6"/>
        <v>0</v>
      </c>
      <c r="K19" s="157">
        <f t="shared" si="6"/>
        <v>0</v>
      </c>
      <c r="L19" s="157">
        <f t="shared" si="6"/>
        <v>0</v>
      </c>
      <c r="M19" s="157">
        <f t="shared" si="6"/>
        <v>0</v>
      </c>
      <c r="N19" s="157">
        <f t="shared" si="6"/>
        <v>0</v>
      </c>
      <c r="O19" s="157">
        <f t="shared" si="6"/>
        <v>0</v>
      </c>
      <c r="P19" s="157">
        <f t="shared" si="6"/>
        <v>0</v>
      </c>
      <c r="Q19" s="157">
        <f t="shared" si="6"/>
        <v>0</v>
      </c>
      <c r="R19" s="157">
        <f t="shared" si="6"/>
        <v>0</v>
      </c>
      <c r="S19" s="157">
        <f t="shared" si="6"/>
        <v>0</v>
      </c>
      <c r="T19" s="157">
        <f t="shared" si="6"/>
        <v>0</v>
      </c>
      <c r="U19" s="157">
        <f t="shared" si="6"/>
        <v>0</v>
      </c>
      <c r="V19" s="157">
        <f t="shared" si="6"/>
        <v>0</v>
      </c>
      <c r="W19" s="157">
        <f t="shared" si="6"/>
        <v>0</v>
      </c>
      <c r="X19" s="157">
        <f t="shared" si="6"/>
        <v>0</v>
      </c>
      <c r="Y19" s="157">
        <f t="shared" si="6"/>
        <v>0</v>
      </c>
      <c r="Z19" s="32"/>
      <c r="AA19" s="7"/>
    </row>
    <row r="20" spans="2:27" x14ac:dyDescent="0.2">
      <c r="B20" s="4"/>
      <c r="C20" s="29"/>
      <c r="D20" s="23" t="s">
        <v>10</v>
      </c>
      <c r="E20" s="23"/>
      <c r="F20" s="157">
        <f t="shared" ref="F20:Y20" si="7">ROUND(IF(F21&lt;(F14*0.8),F21,(0.8*F14)),0)</f>
        <v>0</v>
      </c>
      <c r="G20" s="157">
        <f t="shared" si="7"/>
        <v>0</v>
      </c>
      <c r="H20" s="157">
        <f t="shared" si="7"/>
        <v>0</v>
      </c>
      <c r="I20" s="157">
        <f t="shared" si="7"/>
        <v>0</v>
      </c>
      <c r="J20" s="157">
        <f t="shared" si="7"/>
        <v>0</v>
      </c>
      <c r="K20" s="157">
        <f t="shared" si="7"/>
        <v>0</v>
      </c>
      <c r="L20" s="157">
        <f t="shared" si="7"/>
        <v>0</v>
      </c>
      <c r="M20" s="157">
        <f t="shared" si="7"/>
        <v>0</v>
      </c>
      <c r="N20" s="157">
        <f t="shared" si="7"/>
        <v>0</v>
      </c>
      <c r="O20" s="157">
        <f t="shared" si="7"/>
        <v>0</v>
      </c>
      <c r="P20" s="157">
        <f t="shared" si="7"/>
        <v>0</v>
      </c>
      <c r="Q20" s="157">
        <f t="shared" si="7"/>
        <v>0</v>
      </c>
      <c r="R20" s="157">
        <f t="shared" si="7"/>
        <v>0</v>
      </c>
      <c r="S20" s="157">
        <f t="shared" si="7"/>
        <v>0</v>
      </c>
      <c r="T20" s="157">
        <f t="shared" si="7"/>
        <v>0</v>
      </c>
      <c r="U20" s="157">
        <f t="shared" si="7"/>
        <v>0</v>
      </c>
      <c r="V20" s="157">
        <f t="shared" si="7"/>
        <v>0</v>
      </c>
      <c r="W20" s="157">
        <f t="shared" si="7"/>
        <v>0</v>
      </c>
      <c r="X20" s="157">
        <f t="shared" si="7"/>
        <v>0</v>
      </c>
      <c r="Y20" s="157">
        <f t="shared" si="7"/>
        <v>0</v>
      </c>
      <c r="Z20" s="32"/>
      <c r="AA20" s="7"/>
    </row>
    <row r="21" spans="2:27" x14ac:dyDescent="0.2">
      <c r="B21" s="4"/>
      <c r="C21" s="29"/>
      <c r="D21" s="72" t="s">
        <v>1</v>
      </c>
      <c r="E21" s="23"/>
      <c r="F21" s="73">
        <f>ROUND(IF(F19-(tab!$F$10*F14)&lt;0,0,(F19-(tab!$F$10*F14))),0)</f>
        <v>0</v>
      </c>
      <c r="G21" s="73">
        <f>ROUND(IF(G19-(tab!$F$10*G14)&lt;0,0,(G19-(tab!$F$10*G14))),0)</f>
        <v>0</v>
      </c>
      <c r="H21" s="73">
        <f>ROUND(IF(H19-(tab!$F$10*H14)&lt;0,0,(H19-(tab!$F$10*H14))),0)</f>
        <v>0</v>
      </c>
      <c r="I21" s="73">
        <f>ROUND(IF(I19-(tab!$F$10*I14)&lt;0,0,(I19-(tab!$F$10*I14))),0)</f>
        <v>0</v>
      </c>
      <c r="J21" s="73">
        <f>ROUND(IF(J19-(tab!$F$10*J14)&lt;0,0,(J19-(tab!$F$10*J14))),0)</f>
        <v>0</v>
      </c>
      <c r="K21" s="73">
        <f>ROUND(IF(K19-(tab!$F$10*K14)&lt;0,0,(K19-(tab!$F$10*K14))),0)</f>
        <v>0</v>
      </c>
      <c r="L21" s="73">
        <f>ROUND(IF(L19-(tab!$F$10*L14)&lt;0,0,(L19-(tab!$F$10*L14))),0)</f>
        <v>0</v>
      </c>
      <c r="M21" s="73">
        <f>ROUND(IF(M19-(tab!$F$10*M14)&lt;0,0,(M19-(tab!$F$10*M14))),0)</f>
        <v>0</v>
      </c>
      <c r="N21" s="73">
        <f>ROUND(IF(N19-(tab!$F$10*N14)&lt;0,0,(N19-(tab!$F$10*N14))),0)</f>
        <v>0</v>
      </c>
      <c r="O21" s="73">
        <f>ROUND(IF(O19-(tab!$F$10*O14)&lt;0,0,(O19-(tab!$F$10*O14))),0)</f>
        <v>0</v>
      </c>
      <c r="P21" s="73">
        <f>ROUND(IF(P19-(tab!$F$10*P14)&lt;0,0,(P19-(tab!$F$10*P14))),0)</f>
        <v>0</v>
      </c>
      <c r="Q21" s="73">
        <f>ROUND(IF(Q19-(tab!$F$10*Q14)&lt;0,0,(Q19-(tab!$F$10*Q14))),0)</f>
        <v>0</v>
      </c>
      <c r="R21" s="73">
        <f>ROUND(IF(R19-(tab!$F$10*R14)&lt;0,0,(R19-(tab!$F$10*R14))),0)</f>
        <v>0</v>
      </c>
      <c r="S21" s="73">
        <f>ROUND(IF(S19-(tab!$F$10*S14)&lt;0,0,(S19-(tab!$F$10*S14))),0)</f>
        <v>0</v>
      </c>
      <c r="T21" s="73">
        <f>ROUND(IF(T19-(tab!$F$10*T14)&lt;0,0,(T19-(tab!$F$10*T14))),0)</f>
        <v>0</v>
      </c>
      <c r="U21" s="73">
        <f>ROUND(IF(U19-(tab!$F$10*U14)&lt;0,0,(U19-(tab!$F$10*U14))),0)</f>
        <v>0</v>
      </c>
      <c r="V21" s="73">
        <f>ROUND(IF(V19-(tab!$F$10*V14)&lt;0,0,(V19-(tab!$F$10*V14))),0)</f>
        <v>0</v>
      </c>
      <c r="W21" s="73">
        <f>ROUND(IF(W19-(tab!$F$10*W14)&lt;0,0,(W19-(tab!$F$10*W14))),0)</f>
        <v>0</v>
      </c>
      <c r="X21" s="73">
        <f>ROUND(IF(X19-(tab!$F$10*X14)&lt;0,0,(X19-(tab!$F$10*X14))),0)</f>
        <v>0</v>
      </c>
      <c r="Y21" s="73">
        <f>ROUND(IF(Y19-(tab!$F$10*Y14)&lt;0,0,(Y19-(tab!$F$10*Y14))),0)</f>
        <v>0</v>
      </c>
      <c r="Z21" s="32"/>
      <c r="AA21" s="7"/>
    </row>
    <row r="22" spans="2:27" x14ac:dyDescent="0.2">
      <c r="B22" s="4"/>
      <c r="D22" s="111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2"/>
      <c r="AA22" s="7"/>
    </row>
    <row r="23" spans="2:27" ht="18" x14ac:dyDescent="0.25">
      <c r="B23" s="4"/>
      <c r="C23" s="37" t="s">
        <v>28</v>
      </c>
      <c r="AA23" s="7"/>
    </row>
    <row r="24" spans="2:27" x14ac:dyDescent="0.2">
      <c r="B24" s="4"/>
      <c r="AA24" s="7"/>
    </row>
    <row r="25" spans="2:27" x14ac:dyDescent="0.2">
      <c r="B25" s="4"/>
      <c r="C25" s="29"/>
      <c r="D25" s="27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7"/>
    </row>
    <row r="26" spans="2:27" x14ac:dyDescent="0.2">
      <c r="B26" s="4"/>
      <c r="C26" s="29"/>
      <c r="D26" s="24" t="s">
        <v>31</v>
      </c>
      <c r="E26" s="27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7"/>
    </row>
    <row r="27" spans="2:27" x14ac:dyDescent="0.2">
      <c r="B27" s="4"/>
      <c r="C27" s="29"/>
      <c r="D27" s="23" t="s">
        <v>23</v>
      </c>
      <c r="E27" s="27"/>
      <c r="F27" s="19">
        <v>1150</v>
      </c>
      <c r="G27" s="57">
        <f t="shared" ref="G27:V27" si="8">F27</f>
        <v>1150</v>
      </c>
      <c r="H27" s="57">
        <f t="shared" si="8"/>
        <v>1150</v>
      </c>
      <c r="I27" s="57">
        <f t="shared" si="8"/>
        <v>1150</v>
      </c>
      <c r="J27" s="57">
        <f t="shared" si="8"/>
        <v>1150</v>
      </c>
      <c r="K27" s="57">
        <f t="shared" si="8"/>
        <v>1150</v>
      </c>
      <c r="L27" s="57">
        <f t="shared" si="8"/>
        <v>1150</v>
      </c>
      <c r="M27" s="57">
        <f t="shared" si="8"/>
        <v>1150</v>
      </c>
      <c r="N27" s="57">
        <f t="shared" si="8"/>
        <v>1150</v>
      </c>
      <c r="O27" s="57">
        <f t="shared" si="8"/>
        <v>1150</v>
      </c>
      <c r="P27" s="57">
        <f t="shared" si="8"/>
        <v>1150</v>
      </c>
      <c r="Q27" s="57">
        <f t="shared" si="8"/>
        <v>1150</v>
      </c>
      <c r="R27" s="57">
        <f t="shared" si="8"/>
        <v>1150</v>
      </c>
      <c r="S27" s="57">
        <f t="shared" si="8"/>
        <v>1150</v>
      </c>
      <c r="T27" s="57">
        <f t="shared" si="8"/>
        <v>1150</v>
      </c>
      <c r="U27" s="57">
        <f t="shared" si="8"/>
        <v>1150</v>
      </c>
      <c r="V27" s="57">
        <f t="shared" si="8"/>
        <v>1150</v>
      </c>
      <c r="W27" s="57">
        <f>V27</f>
        <v>1150</v>
      </c>
      <c r="X27" s="57">
        <f>W27</f>
        <v>1150</v>
      </c>
      <c r="Y27" s="57">
        <f>X27</f>
        <v>1150</v>
      </c>
      <c r="Z27" s="28"/>
      <c r="AA27" s="7"/>
    </row>
    <row r="28" spans="2:27" x14ac:dyDescent="0.2">
      <c r="B28" s="4"/>
      <c r="C28" s="29"/>
      <c r="D28" s="23" t="s">
        <v>22</v>
      </c>
      <c r="E28" s="27"/>
      <c r="F28" s="19">
        <v>110</v>
      </c>
      <c r="G28" s="57">
        <f t="shared" ref="G28:Y28" si="9">F28</f>
        <v>110</v>
      </c>
      <c r="H28" s="57">
        <f t="shared" si="9"/>
        <v>110</v>
      </c>
      <c r="I28" s="57">
        <f t="shared" si="9"/>
        <v>110</v>
      </c>
      <c r="J28" s="57">
        <f t="shared" si="9"/>
        <v>110</v>
      </c>
      <c r="K28" s="57">
        <f t="shared" si="9"/>
        <v>110</v>
      </c>
      <c r="L28" s="57">
        <f t="shared" si="9"/>
        <v>110</v>
      </c>
      <c r="M28" s="57">
        <f t="shared" si="9"/>
        <v>110</v>
      </c>
      <c r="N28" s="57">
        <f t="shared" si="9"/>
        <v>110</v>
      </c>
      <c r="O28" s="57">
        <f t="shared" si="9"/>
        <v>110</v>
      </c>
      <c r="P28" s="57">
        <f t="shared" si="9"/>
        <v>110</v>
      </c>
      <c r="Q28" s="57">
        <f t="shared" si="9"/>
        <v>110</v>
      </c>
      <c r="R28" s="57">
        <f t="shared" si="9"/>
        <v>110</v>
      </c>
      <c r="S28" s="57">
        <f t="shared" si="9"/>
        <v>110</v>
      </c>
      <c r="T28" s="57">
        <f t="shared" si="9"/>
        <v>110</v>
      </c>
      <c r="U28" s="57">
        <f t="shared" si="9"/>
        <v>110</v>
      </c>
      <c r="V28" s="57">
        <f t="shared" si="9"/>
        <v>110</v>
      </c>
      <c r="W28" s="57">
        <f t="shared" si="9"/>
        <v>110</v>
      </c>
      <c r="X28" s="57">
        <f t="shared" si="9"/>
        <v>110</v>
      </c>
      <c r="Y28" s="57">
        <f t="shared" si="9"/>
        <v>110</v>
      </c>
      <c r="Z28" s="28"/>
      <c r="AA28" s="7"/>
    </row>
    <row r="29" spans="2:27" x14ac:dyDescent="0.2">
      <c r="B29" s="4"/>
      <c r="C29" s="29"/>
      <c r="D29" s="24" t="s">
        <v>24</v>
      </c>
      <c r="E29" s="27"/>
      <c r="F29" s="156">
        <f>SUM(F27:F28)</f>
        <v>1260</v>
      </c>
      <c r="G29" s="156">
        <f t="shared" ref="G29:Y29" si="10">SUM(G27:G28)</f>
        <v>1260</v>
      </c>
      <c r="H29" s="156">
        <f t="shared" si="10"/>
        <v>1260</v>
      </c>
      <c r="I29" s="156">
        <f t="shared" si="10"/>
        <v>1260</v>
      </c>
      <c r="J29" s="156">
        <f t="shared" si="10"/>
        <v>1260</v>
      </c>
      <c r="K29" s="156">
        <f t="shared" si="10"/>
        <v>1260</v>
      </c>
      <c r="L29" s="156">
        <f t="shared" si="10"/>
        <v>1260</v>
      </c>
      <c r="M29" s="156">
        <f t="shared" si="10"/>
        <v>1260</v>
      </c>
      <c r="N29" s="156">
        <f t="shared" si="10"/>
        <v>1260</v>
      </c>
      <c r="O29" s="156">
        <f t="shared" si="10"/>
        <v>1260</v>
      </c>
      <c r="P29" s="156">
        <f t="shared" si="10"/>
        <v>1260</v>
      </c>
      <c r="Q29" s="156">
        <f t="shared" si="10"/>
        <v>1260</v>
      </c>
      <c r="R29" s="156">
        <f t="shared" si="10"/>
        <v>1260</v>
      </c>
      <c r="S29" s="156">
        <f t="shared" si="10"/>
        <v>1260</v>
      </c>
      <c r="T29" s="156">
        <f t="shared" si="10"/>
        <v>1260</v>
      </c>
      <c r="U29" s="156">
        <f t="shared" si="10"/>
        <v>1260</v>
      </c>
      <c r="V29" s="156">
        <f t="shared" si="10"/>
        <v>1260</v>
      </c>
      <c r="W29" s="156">
        <f t="shared" si="10"/>
        <v>1260</v>
      </c>
      <c r="X29" s="156">
        <f t="shared" si="10"/>
        <v>1260</v>
      </c>
      <c r="Y29" s="156">
        <f t="shared" si="10"/>
        <v>1260</v>
      </c>
      <c r="Z29" s="28"/>
      <c r="AA29" s="7"/>
    </row>
    <row r="30" spans="2:27" x14ac:dyDescent="0.2">
      <c r="B30" s="4"/>
      <c r="C30" s="29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9"/>
      <c r="AA30" s="7"/>
    </row>
    <row r="31" spans="2:27" x14ac:dyDescent="0.2">
      <c r="B31" s="4"/>
      <c r="D31" s="10"/>
      <c r="E31" s="1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7"/>
    </row>
    <row r="32" spans="2:27" x14ac:dyDescent="0.2">
      <c r="B32" s="4"/>
      <c r="C32" s="2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9"/>
      <c r="AA32" s="7"/>
    </row>
    <row r="33" spans="2:27" x14ac:dyDescent="0.2">
      <c r="B33" s="4"/>
      <c r="C33" s="29"/>
      <c r="D33" s="24" t="s">
        <v>66</v>
      </c>
      <c r="E33" s="2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7"/>
    </row>
    <row r="34" spans="2:27" x14ac:dyDescent="0.2">
      <c r="B34" s="4"/>
      <c r="C34" s="29"/>
      <c r="D34" s="23" t="s">
        <v>21</v>
      </c>
      <c r="E34" s="27"/>
      <c r="F34" s="159">
        <f>ROUND((tab!$F$15+tab!$F$16*'bvo en 1e inr'!F14+tab!$F$17*'bvo en 1e inr'!F20),0)</f>
        <v>1307</v>
      </c>
      <c r="G34" s="159">
        <f>ROUND((tab!$F$15+tab!$F$16*'bvo en 1e inr'!G14+tab!$F$17*'bvo en 1e inr'!G20),0)</f>
        <v>1307</v>
      </c>
      <c r="H34" s="159">
        <f>ROUND((tab!$F$15+tab!$F$16*'bvo en 1e inr'!H14+tab!$F$17*'bvo en 1e inr'!H20),0)</f>
        <v>1307</v>
      </c>
      <c r="I34" s="159">
        <f>ROUND((tab!$F$15+tab!$F$16*'bvo en 1e inr'!I14+tab!$F$17*'bvo en 1e inr'!I20),0)</f>
        <v>1307</v>
      </c>
      <c r="J34" s="159">
        <f>ROUND((tab!$F$15+tab!$F$16*'bvo en 1e inr'!J14+tab!$F$17*'bvo en 1e inr'!J20),0)</f>
        <v>1307</v>
      </c>
      <c r="K34" s="159">
        <f>ROUND((tab!$F$15+tab!$F$16*'bvo en 1e inr'!K14+tab!$F$17*'bvo en 1e inr'!K20),0)</f>
        <v>1307</v>
      </c>
      <c r="L34" s="159">
        <f>ROUND((tab!$F$15+tab!$F$16*'bvo en 1e inr'!L14+tab!$F$17*'bvo en 1e inr'!L20),0)</f>
        <v>1307</v>
      </c>
      <c r="M34" s="159">
        <f>ROUND((tab!$F$15+tab!$F$16*'bvo en 1e inr'!M14+tab!$F$17*'bvo en 1e inr'!M20),0)</f>
        <v>1307</v>
      </c>
      <c r="N34" s="159">
        <f>ROUND((tab!$F$15+tab!$F$16*'bvo en 1e inr'!N14+tab!$F$17*'bvo en 1e inr'!N20),0)</f>
        <v>1307</v>
      </c>
      <c r="O34" s="159">
        <f>ROUND((tab!$F$15+tab!$F$16*'bvo en 1e inr'!O14+tab!$F$17*'bvo en 1e inr'!O20),0)</f>
        <v>1307</v>
      </c>
      <c r="P34" s="159">
        <f>ROUND((tab!$F$15+tab!$F$16*'bvo en 1e inr'!P14+tab!$F$17*'bvo en 1e inr'!P20),0)</f>
        <v>1307</v>
      </c>
      <c r="Q34" s="159">
        <f>ROUND((tab!$F$15+tab!$F$16*'bvo en 1e inr'!Q14+tab!$F$17*'bvo en 1e inr'!Q20),0)</f>
        <v>1307</v>
      </c>
      <c r="R34" s="159">
        <f>ROUND((tab!$F$15+tab!$F$16*'bvo en 1e inr'!R14+tab!$F$17*'bvo en 1e inr'!R20),0)</f>
        <v>1307</v>
      </c>
      <c r="S34" s="159">
        <f>ROUND((tab!$F$15+tab!$F$16*'bvo en 1e inr'!S14+tab!$F$17*'bvo en 1e inr'!S20),0)</f>
        <v>1307</v>
      </c>
      <c r="T34" s="159">
        <f>ROUND((tab!$F$15+tab!$F$16*'bvo en 1e inr'!T14+tab!$F$17*'bvo en 1e inr'!T20),0)</f>
        <v>1307</v>
      </c>
      <c r="U34" s="159">
        <f>ROUND((tab!$F$15+tab!$F$16*'bvo en 1e inr'!U14+tab!$F$17*'bvo en 1e inr'!U20),0)</f>
        <v>1307</v>
      </c>
      <c r="V34" s="159">
        <f>ROUND((tab!$F$15+tab!$F$16*'bvo en 1e inr'!V14+tab!$F$17*'bvo en 1e inr'!V20),0)</f>
        <v>1307</v>
      </c>
      <c r="W34" s="159">
        <f>ROUND((tab!$F$15+tab!$F$16*'bvo en 1e inr'!W14+tab!$F$17*'bvo en 1e inr'!W20),0)</f>
        <v>1307</v>
      </c>
      <c r="X34" s="159">
        <f>ROUND((tab!$F$15+tab!$F$16*'bvo en 1e inr'!X14+tab!$F$17*'bvo en 1e inr'!X20),0)</f>
        <v>1307</v>
      </c>
      <c r="Y34" s="159">
        <f>ROUND((tab!$F$15+tab!$F$16*'bvo en 1e inr'!Y14+tab!$F$17*'bvo en 1e inr'!Y20),0)</f>
        <v>1307</v>
      </c>
      <c r="Z34" s="28"/>
      <c r="AA34" s="7"/>
    </row>
    <row r="35" spans="2:27" x14ac:dyDescent="0.2">
      <c r="B35" s="4"/>
      <c r="C35" s="29"/>
      <c r="D35" s="25" t="s">
        <v>19</v>
      </c>
      <c r="E35" s="27"/>
      <c r="F35" s="160">
        <f t="shared" ref="F35:Y35" si="11">F34-F29</f>
        <v>47</v>
      </c>
      <c r="G35" s="160">
        <f t="shared" si="11"/>
        <v>47</v>
      </c>
      <c r="H35" s="160">
        <f t="shared" si="11"/>
        <v>47</v>
      </c>
      <c r="I35" s="160">
        <f t="shared" si="11"/>
        <v>47</v>
      </c>
      <c r="J35" s="160">
        <f t="shared" si="11"/>
        <v>47</v>
      </c>
      <c r="K35" s="160">
        <f t="shared" si="11"/>
        <v>47</v>
      </c>
      <c r="L35" s="160">
        <f t="shared" si="11"/>
        <v>47</v>
      </c>
      <c r="M35" s="160">
        <f t="shared" si="11"/>
        <v>47</v>
      </c>
      <c r="N35" s="160">
        <f t="shared" si="11"/>
        <v>47</v>
      </c>
      <c r="O35" s="160">
        <f t="shared" si="11"/>
        <v>47</v>
      </c>
      <c r="P35" s="160">
        <f t="shared" si="11"/>
        <v>47</v>
      </c>
      <c r="Q35" s="160">
        <f t="shared" si="11"/>
        <v>47</v>
      </c>
      <c r="R35" s="160">
        <f t="shared" si="11"/>
        <v>47</v>
      </c>
      <c r="S35" s="160">
        <f t="shared" si="11"/>
        <v>47</v>
      </c>
      <c r="T35" s="160">
        <f t="shared" si="11"/>
        <v>47</v>
      </c>
      <c r="U35" s="160">
        <f t="shared" si="11"/>
        <v>47</v>
      </c>
      <c r="V35" s="160">
        <f t="shared" si="11"/>
        <v>47</v>
      </c>
      <c r="W35" s="160">
        <f t="shared" si="11"/>
        <v>47</v>
      </c>
      <c r="X35" s="160">
        <f t="shared" si="11"/>
        <v>47</v>
      </c>
      <c r="Y35" s="160">
        <f t="shared" si="11"/>
        <v>47</v>
      </c>
      <c r="Z35" s="28"/>
      <c r="AA35" s="7"/>
    </row>
    <row r="36" spans="2:27" x14ac:dyDescent="0.2">
      <c r="B36" s="4"/>
      <c r="C36" s="29"/>
      <c r="D36" s="23"/>
      <c r="E36" s="27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28"/>
      <c r="AA36" s="7"/>
    </row>
    <row r="37" spans="2:27" x14ac:dyDescent="0.2">
      <c r="B37" s="4"/>
      <c r="C37" s="29"/>
      <c r="D37" s="23" t="s">
        <v>27</v>
      </c>
      <c r="E37" s="109"/>
      <c r="F37" s="159">
        <f>IF((F35-tab!$F$18)&lt;0,0,F34-F29)</f>
        <v>0</v>
      </c>
      <c r="G37" s="159">
        <f>IF((G35-tab!$F$18)&lt;0,0,G34-G29)</f>
        <v>0</v>
      </c>
      <c r="H37" s="159">
        <f>IF((H35-tab!$F$18)&lt;0,0,H34-H29)</f>
        <v>0</v>
      </c>
      <c r="I37" s="159">
        <f>IF((I35-tab!$F$18)&lt;0,0,I34-I29)</f>
        <v>0</v>
      </c>
      <c r="J37" s="159">
        <f>IF((J35-tab!$F$18)&lt;0,0,J34-J29)</f>
        <v>0</v>
      </c>
      <c r="K37" s="159">
        <f>IF((K35-tab!$F$18)&lt;0,0,K34-K29)</f>
        <v>0</v>
      </c>
      <c r="L37" s="159">
        <f>IF((L35-tab!$F$18)&lt;0,0,L34-L29)</f>
        <v>0</v>
      </c>
      <c r="M37" s="159">
        <f>IF((M35-tab!$F$18)&lt;0,0,M34-M29)</f>
        <v>0</v>
      </c>
      <c r="N37" s="159">
        <f>IF((N35-tab!$F$18)&lt;0,0,N34-N29)</f>
        <v>0</v>
      </c>
      <c r="O37" s="159">
        <f>IF((O35-tab!$F$18)&lt;0,0,O34-O29)</f>
        <v>0</v>
      </c>
      <c r="P37" s="159">
        <f>IF((P35-tab!$F$18)&lt;0,0,P34-P29)</f>
        <v>0</v>
      </c>
      <c r="Q37" s="159">
        <f>IF((Q35-tab!$F$18)&lt;0,0,Q34-Q29)</f>
        <v>0</v>
      </c>
      <c r="R37" s="159">
        <f>IF((R35-tab!$F$18)&lt;0,0,R34-R29)</f>
        <v>0</v>
      </c>
      <c r="S37" s="159">
        <f>IF((S35-tab!$F$18)&lt;0,0,S34-S29)</f>
        <v>0</v>
      </c>
      <c r="T37" s="159">
        <f>IF((T35-tab!$F$18)&lt;0,0,T34-T29)</f>
        <v>0</v>
      </c>
      <c r="U37" s="159">
        <f>IF((U35-tab!$F$18)&lt;0,0,U34-U29)</f>
        <v>0</v>
      </c>
      <c r="V37" s="159">
        <f>IF((V35-tab!$F$18)&lt;0,0,V34-V29)</f>
        <v>0</v>
      </c>
      <c r="W37" s="159">
        <f>IF((W35-tab!$F$18)&lt;0,0,W34-W29)</f>
        <v>0</v>
      </c>
      <c r="X37" s="159">
        <f>IF((X35-tab!$F$18)&lt;0,0,X34-X29)</f>
        <v>0</v>
      </c>
      <c r="Y37" s="159">
        <f>IF((Y35-tab!$F$18)&lt;0,0,Y34-Y29)</f>
        <v>0</v>
      </c>
      <c r="Z37" s="31"/>
      <c r="AA37" s="7"/>
    </row>
    <row r="38" spans="2:27" x14ac:dyDescent="0.2">
      <c r="B38" s="4"/>
      <c r="C38" s="29"/>
      <c r="D38" s="23" t="s">
        <v>26</v>
      </c>
      <c r="E38" s="109"/>
      <c r="F38" s="159">
        <f>IF((F35-tab!$F$19)&lt;0,0,F34-F29)</f>
        <v>47</v>
      </c>
      <c r="G38" s="159">
        <f>IF((G35-tab!$F$19)&lt;0,0,G34-G29)</f>
        <v>47</v>
      </c>
      <c r="H38" s="159">
        <f>IF((H35-tab!$F$19)&lt;0,0,H34-H29)</f>
        <v>47</v>
      </c>
      <c r="I38" s="159">
        <f>IF((I35-tab!$F$19)&lt;0,0,I34-I29)</f>
        <v>47</v>
      </c>
      <c r="J38" s="159">
        <f>IF((J35-tab!$F$19)&lt;0,0,J34-J29)</f>
        <v>47</v>
      </c>
      <c r="K38" s="159">
        <f>IF((K35-tab!$F$19)&lt;0,0,K34-K29)</f>
        <v>47</v>
      </c>
      <c r="L38" s="159">
        <f>IF((L35-tab!$F$19)&lt;0,0,L34-L29)</f>
        <v>47</v>
      </c>
      <c r="M38" s="159">
        <f>IF((M35-tab!$F$19)&lt;0,0,M34-M29)</f>
        <v>47</v>
      </c>
      <c r="N38" s="159">
        <f>IF((N35-tab!$F$19)&lt;0,0,N34-N29)</f>
        <v>47</v>
      </c>
      <c r="O38" s="159">
        <f>IF((O35-tab!$F$19)&lt;0,0,O34-O29)</f>
        <v>47</v>
      </c>
      <c r="P38" s="159">
        <f>IF((P35-tab!$F$19)&lt;0,0,P34-P29)</f>
        <v>47</v>
      </c>
      <c r="Q38" s="159">
        <f>IF((Q35-tab!$F$19)&lt;0,0,Q34-Q29)</f>
        <v>47</v>
      </c>
      <c r="R38" s="159">
        <f>IF((R35-tab!$F$19)&lt;0,0,R34-R29)</f>
        <v>47</v>
      </c>
      <c r="S38" s="159">
        <f>IF((S35-tab!$F$19)&lt;0,0,S34-S29)</f>
        <v>47</v>
      </c>
      <c r="T38" s="159">
        <f>IF((T35-tab!$F$19)&lt;0,0,T34-T29)</f>
        <v>47</v>
      </c>
      <c r="U38" s="159">
        <f>IF((U35-tab!$F$19)&lt;0,0,U34-U29)</f>
        <v>47</v>
      </c>
      <c r="V38" s="159">
        <f>IF((V35-tab!$F$19)&lt;0,0,V34-V29)</f>
        <v>47</v>
      </c>
      <c r="W38" s="159">
        <f>IF((W35-tab!$F$19)&lt;0,0,W34-W29)</f>
        <v>47</v>
      </c>
      <c r="X38" s="159">
        <f>IF((X35-tab!$F$19)&lt;0,0,X34-X29)</f>
        <v>47</v>
      </c>
      <c r="Y38" s="159">
        <f>IF((Y35-tab!$F$19)&lt;0,0,Y34-Y29)</f>
        <v>47</v>
      </c>
      <c r="Z38" s="31"/>
      <c r="AA38" s="7"/>
    </row>
    <row r="39" spans="2:27" x14ac:dyDescent="0.2">
      <c r="B39" s="4"/>
      <c r="C39" s="29"/>
      <c r="D39" s="23"/>
      <c r="E39" s="27"/>
      <c r="F39" s="3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7"/>
    </row>
    <row r="40" spans="2:27" x14ac:dyDescent="0.2">
      <c r="B40" s="34"/>
      <c r="D40" s="13"/>
      <c r="E40" s="10"/>
      <c r="F40" s="33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35"/>
    </row>
    <row r="41" spans="2:27" ht="18" x14ac:dyDescent="0.25">
      <c r="B41" s="4"/>
      <c r="C41" s="37" t="s">
        <v>20</v>
      </c>
      <c r="AA41" s="7"/>
    </row>
    <row r="42" spans="2:27" x14ac:dyDescent="0.2">
      <c r="B42" s="4"/>
      <c r="AA42" s="7"/>
    </row>
    <row r="43" spans="2:27" x14ac:dyDescent="0.2">
      <c r="B43" s="4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7"/>
    </row>
    <row r="44" spans="2:27" x14ac:dyDescent="0.2">
      <c r="B44" s="4"/>
      <c r="C44" s="29"/>
      <c r="D44" s="84" t="s">
        <v>35</v>
      </c>
      <c r="E44" s="29"/>
      <c r="F44" s="19">
        <v>1260</v>
      </c>
      <c r="G44" s="57">
        <f>F44</f>
        <v>1260</v>
      </c>
      <c r="H44" s="57">
        <f t="shared" ref="H44:Y44" si="12">G44</f>
        <v>1260</v>
      </c>
      <c r="I44" s="57">
        <f t="shared" si="12"/>
        <v>1260</v>
      </c>
      <c r="J44" s="57">
        <f t="shared" si="12"/>
        <v>1260</v>
      </c>
      <c r="K44" s="57">
        <f t="shared" si="12"/>
        <v>1260</v>
      </c>
      <c r="L44" s="57">
        <f t="shared" si="12"/>
        <v>1260</v>
      </c>
      <c r="M44" s="57">
        <f t="shared" si="12"/>
        <v>1260</v>
      </c>
      <c r="N44" s="57">
        <f t="shared" si="12"/>
        <v>1260</v>
      </c>
      <c r="O44" s="57">
        <f t="shared" si="12"/>
        <v>1260</v>
      </c>
      <c r="P44" s="57">
        <f t="shared" si="12"/>
        <v>1260</v>
      </c>
      <c r="Q44" s="57">
        <f t="shared" si="12"/>
        <v>1260</v>
      </c>
      <c r="R44" s="57">
        <f t="shared" si="12"/>
        <v>1260</v>
      </c>
      <c r="S44" s="57">
        <f t="shared" si="12"/>
        <v>1260</v>
      </c>
      <c r="T44" s="57">
        <f t="shared" si="12"/>
        <v>1260</v>
      </c>
      <c r="U44" s="57">
        <f t="shared" si="12"/>
        <v>1260</v>
      </c>
      <c r="V44" s="57">
        <f t="shared" si="12"/>
        <v>1260</v>
      </c>
      <c r="W44" s="57">
        <f t="shared" si="12"/>
        <v>1260</v>
      </c>
      <c r="X44" s="57">
        <f t="shared" si="12"/>
        <v>1260</v>
      </c>
      <c r="Y44" s="57">
        <f t="shared" si="12"/>
        <v>1260</v>
      </c>
      <c r="Z44" s="29"/>
      <c r="AA44" s="7"/>
    </row>
    <row r="45" spans="2:27" x14ac:dyDescent="0.2">
      <c r="B45" s="4"/>
      <c r="C45" s="29"/>
      <c r="D45" s="84" t="s">
        <v>38</v>
      </c>
      <c r="E45" s="29"/>
      <c r="F45" s="161">
        <f>(F44*tab!$I$19)+tab!$I$18</f>
        <v>207115.12</v>
      </c>
      <c r="G45" s="161">
        <f>(G44*tab!$I$19)+tab!$I$18</f>
        <v>207115.12</v>
      </c>
      <c r="H45" s="161">
        <f>(H44*tab!$I$19)+tab!$I$18</f>
        <v>207115.12</v>
      </c>
      <c r="I45" s="161">
        <f>(I44*tab!$I$19)+tab!$I$18</f>
        <v>207115.12</v>
      </c>
      <c r="J45" s="161">
        <f>(J44*tab!$I$19)+tab!$I$18</f>
        <v>207115.12</v>
      </c>
      <c r="K45" s="161">
        <f>(K44*tab!$I$19)+tab!$I$18</f>
        <v>207115.12</v>
      </c>
      <c r="L45" s="161">
        <f>(L44*tab!$I$19)+tab!$I$18</f>
        <v>207115.12</v>
      </c>
      <c r="M45" s="161">
        <f>(M44*tab!$I$19)+tab!$I$18</f>
        <v>207115.12</v>
      </c>
      <c r="N45" s="161">
        <f>(N44*tab!$I$19)+tab!$I$18</f>
        <v>207115.12</v>
      </c>
      <c r="O45" s="161">
        <f>(O44*tab!$I$19)+tab!$I$18</f>
        <v>207115.12</v>
      </c>
      <c r="P45" s="161">
        <f>(P44*tab!$I$19)+tab!$I$18</f>
        <v>207115.12</v>
      </c>
      <c r="Q45" s="161">
        <f>(Q44*tab!$I$19)+tab!$I$18</f>
        <v>207115.12</v>
      </c>
      <c r="R45" s="161">
        <f>(R44*tab!$I$19)+tab!$I$18</f>
        <v>207115.12</v>
      </c>
      <c r="S45" s="161">
        <f>(S44*tab!$I$19)+tab!$I$18</f>
        <v>207115.12</v>
      </c>
      <c r="T45" s="161">
        <f>(T44*tab!$I$19)+tab!$I$18</f>
        <v>207115.12</v>
      </c>
      <c r="U45" s="161">
        <f>(U44*tab!$I$19)+tab!$I$18</f>
        <v>207115.12</v>
      </c>
      <c r="V45" s="161">
        <f>(V44*tab!$I$19)+tab!$I$18</f>
        <v>207115.12</v>
      </c>
      <c r="W45" s="161">
        <f>(W44*tab!$I$19)+tab!$I$18</f>
        <v>207115.12</v>
      </c>
      <c r="X45" s="161">
        <f>(X44*tab!$I$19)+tab!$I$18</f>
        <v>207115.12</v>
      </c>
      <c r="Y45" s="161">
        <f>(Y44*tab!$I$19)+tab!$I$18</f>
        <v>207115.12</v>
      </c>
      <c r="Z45" s="29"/>
      <c r="AA45" s="7"/>
    </row>
    <row r="46" spans="2:27" x14ac:dyDescent="0.2">
      <c r="B46" s="4"/>
      <c r="C46" s="29"/>
      <c r="D46" s="81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7"/>
    </row>
    <row r="47" spans="2:27" x14ac:dyDescent="0.2">
      <c r="B47" s="4"/>
      <c r="C47" s="29"/>
      <c r="D47" s="84" t="s">
        <v>86</v>
      </c>
      <c r="E47" s="29"/>
      <c r="F47" s="57">
        <f>'bvo en 1e inr'!F34</f>
        <v>1307</v>
      </c>
      <c r="G47" s="57">
        <f>'bvo en 1e inr'!G34</f>
        <v>1307</v>
      </c>
      <c r="H47" s="57">
        <f>'bvo en 1e inr'!H34</f>
        <v>1307</v>
      </c>
      <c r="I47" s="57">
        <f>'bvo en 1e inr'!I34</f>
        <v>1307</v>
      </c>
      <c r="J47" s="57">
        <f>'bvo en 1e inr'!J34</f>
        <v>1307</v>
      </c>
      <c r="K47" s="57">
        <f>'bvo en 1e inr'!K34</f>
        <v>1307</v>
      </c>
      <c r="L47" s="57">
        <f>'bvo en 1e inr'!L34</f>
        <v>1307</v>
      </c>
      <c r="M47" s="57">
        <f>'bvo en 1e inr'!M34</f>
        <v>1307</v>
      </c>
      <c r="N47" s="57">
        <f>'bvo en 1e inr'!N34</f>
        <v>1307</v>
      </c>
      <c r="O47" s="57">
        <f>'bvo en 1e inr'!O34</f>
        <v>1307</v>
      </c>
      <c r="P47" s="57">
        <f>'bvo en 1e inr'!P34</f>
        <v>1307</v>
      </c>
      <c r="Q47" s="57">
        <f>'bvo en 1e inr'!Q34</f>
        <v>1307</v>
      </c>
      <c r="R47" s="57">
        <f>'bvo en 1e inr'!R34</f>
        <v>1307</v>
      </c>
      <c r="S47" s="57">
        <f>'bvo en 1e inr'!S34</f>
        <v>1307</v>
      </c>
      <c r="T47" s="57">
        <f>'bvo en 1e inr'!T34</f>
        <v>1307</v>
      </c>
      <c r="U47" s="57">
        <f>'bvo en 1e inr'!U34</f>
        <v>1307</v>
      </c>
      <c r="V47" s="57">
        <f>'bvo en 1e inr'!V34</f>
        <v>1307</v>
      </c>
      <c r="W47" s="57">
        <f>'bvo en 1e inr'!W34</f>
        <v>1307</v>
      </c>
      <c r="X47" s="57">
        <f>'bvo en 1e inr'!X34</f>
        <v>1307</v>
      </c>
      <c r="Y47" s="57">
        <f>'bvo en 1e inr'!Y34</f>
        <v>1307</v>
      </c>
      <c r="Z47" s="29"/>
      <c r="AA47" s="7"/>
    </row>
    <row r="48" spans="2:27" x14ac:dyDescent="0.2">
      <c r="B48" s="4"/>
      <c r="C48" s="29"/>
      <c r="D48" s="84" t="s">
        <v>38</v>
      </c>
      <c r="E48" s="29"/>
      <c r="F48" s="161">
        <f>(F47*tab!$I$19)+tab!$I$18</f>
        <v>213412.18</v>
      </c>
      <c r="G48" s="161">
        <f>(G47*tab!$I$19)+tab!$I$18</f>
        <v>213412.18</v>
      </c>
      <c r="H48" s="161">
        <f>(H47*tab!$I$19)+tab!$I$18</f>
        <v>213412.18</v>
      </c>
      <c r="I48" s="161">
        <f>(I47*tab!$I$19)+tab!$I$18</f>
        <v>213412.18</v>
      </c>
      <c r="J48" s="161">
        <f>(J47*tab!$I$19)+tab!$I$18</f>
        <v>213412.18</v>
      </c>
      <c r="K48" s="161">
        <f>(K47*tab!$I$19)+tab!$I$18</f>
        <v>213412.18</v>
      </c>
      <c r="L48" s="161">
        <f>(L47*tab!$I$19)+tab!$I$18</f>
        <v>213412.18</v>
      </c>
      <c r="M48" s="161">
        <f>(M47*tab!$I$19)+tab!$I$18</f>
        <v>213412.18</v>
      </c>
      <c r="N48" s="161">
        <f>(N47*tab!$I$19)+tab!$I$18</f>
        <v>213412.18</v>
      </c>
      <c r="O48" s="161">
        <f>(O47*tab!$I$19)+tab!$I$18</f>
        <v>213412.18</v>
      </c>
      <c r="P48" s="161">
        <f>(P47*tab!$I$19)+tab!$I$18</f>
        <v>213412.18</v>
      </c>
      <c r="Q48" s="161">
        <f>(Q47*tab!$I$19)+tab!$I$18</f>
        <v>213412.18</v>
      </c>
      <c r="R48" s="161">
        <f>(R47*tab!$I$19)+tab!$I$18</f>
        <v>213412.18</v>
      </c>
      <c r="S48" s="161">
        <f>(S47*tab!$I$19)+tab!$I$18</f>
        <v>213412.18</v>
      </c>
      <c r="T48" s="161">
        <f>(T47*tab!$I$19)+tab!$I$18</f>
        <v>213412.18</v>
      </c>
      <c r="U48" s="161">
        <f>(U47*tab!$I$19)+tab!$I$18</f>
        <v>213412.18</v>
      </c>
      <c r="V48" s="161">
        <f>(V47*tab!$I$19)+tab!$I$18</f>
        <v>213412.18</v>
      </c>
      <c r="W48" s="161">
        <f>(W47*tab!$I$19)+tab!$I$18</f>
        <v>213412.18</v>
      </c>
      <c r="X48" s="161">
        <f>(X47*tab!$I$19)+tab!$I$18</f>
        <v>213412.18</v>
      </c>
      <c r="Y48" s="161">
        <f>(Y47*tab!$I$19)+tab!$I$18</f>
        <v>213412.18</v>
      </c>
      <c r="Z48" s="29"/>
      <c r="AA48" s="7"/>
    </row>
    <row r="49" spans="1:27" x14ac:dyDescent="0.2">
      <c r="B49" s="4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7"/>
    </row>
    <row r="50" spans="1:27" x14ac:dyDescent="0.2">
      <c r="A50" s="5"/>
      <c r="B50" s="118"/>
      <c r="C50" s="81"/>
      <c r="D50" s="81" t="s">
        <v>37</v>
      </c>
      <c r="E50" s="81"/>
      <c r="F50" s="162">
        <f t="shared" ref="F50:Y50" si="13">IF(F48-F45&lt;0,0,F48-F45)</f>
        <v>6297.0599999999977</v>
      </c>
      <c r="G50" s="162">
        <f t="shared" si="13"/>
        <v>6297.0599999999977</v>
      </c>
      <c r="H50" s="162">
        <f t="shared" si="13"/>
        <v>6297.0599999999977</v>
      </c>
      <c r="I50" s="162">
        <f t="shared" si="13"/>
        <v>6297.0599999999977</v>
      </c>
      <c r="J50" s="162">
        <f t="shared" si="13"/>
        <v>6297.0599999999977</v>
      </c>
      <c r="K50" s="162">
        <f t="shared" si="13"/>
        <v>6297.0599999999977</v>
      </c>
      <c r="L50" s="162">
        <f t="shared" si="13"/>
        <v>6297.0599999999977</v>
      </c>
      <c r="M50" s="162">
        <f t="shared" si="13"/>
        <v>6297.0599999999977</v>
      </c>
      <c r="N50" s="162">
        <f t="shared" si="13"/>
        <v>6297.0599999999977</v>
      </c>
      <c r="O50" s="162">
        <f t="shared" si="13"/>
        <v>6297.0599999999977</v>
      </c>
      <c r="P50" s="162">
        <f t="shared" si="13"/>
        <v>6297.0599999999977</v>
      </c>
      <c r="Q50" s="162">
        <f t="shared" si="13"/>
        <v>6297.0599999999977</v>
      </c>
      <c r="R50" s="162">
        <f t="shared" si="13"/>
        <v>6297.0599999999977</v>
      </c>
      <c r="S50" s="162">
        <f t="shared" si="13"/>
        <v>6297.0599999999977</v>
      </c>
      <c r="T50" s="162">
        <f t="shared" si="13"/>
        <v>6297.0599999999977</v>
      </c>
      <c r="U50" s="162">
        <f t="shared" si="13"/>
        <v>6297.0599999999977</v>
      </c>
      <c r="V50" s="162">
        <f t="shared" si="13"/>
        <v>6297.0599999999977</v>
      </c>
      <c r="W50" s="162">
        <f t="shared" si="13"/>
        <v>6297.0599999999977</v>
      </c>
      <c r="X50" s="162">
        <f t="shared" si="13"/>
        <v>6297.0599999999977</v>
      </c>
      <c r="Y50" s="162">
        <f t="shared" si="13"/>
        <v>6297.0599999999977</v>
      </c>
      <c r="Z50" s="81"/>
      <c r="AA50" s="119"/>
    </row>
    <row r="51" spans="1:27" x14ac:dyDescent="0.2">
      <c r="B51" s="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7"/>
    </row>
    <row r="52" spans="1:27" x14ac:dyDescent="0.2">
      <c r="B52" s="4"/>
      <c r="AA52" s="7"/>
    </row>
    <row r="53" spans="1:27" ht="13.5" thickBot="1" x14ac:dyDescent="0.25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7"/>
    </row>
    <row r="864" spans="4:44" x14ac:dyDescent="0.2"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</row>
    <row r="865" spans="4:44" x14ac:dyDescent="0.2"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</row>
    <row r="866" spans="4:44" x14ac:dyDescent="0.2"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</row>
    <row r="867" spans="4:44" x14ac:dyDescent="0.2"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</row>
    <row r="868" spans="4:44" x14ac:dyDescent="0.2"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</row>
    <row r="869" spans="4:44" x14ac:dyDescent="0.2"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</row>
    <row r="870" spans="4:44" x14ac:dyDescent="0.2"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</row>
    <row r="871" spans="4:44" x14ac:dyDescent="0.2"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</row>
    <row r="872" spans="4:44" x14ac:dyDescent="0.2"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</row>
    <row r="873" spans="4:44" x14ac:dyDescent="0.2"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</row>
    <row r="874" spans="4:44" x14ac:dyDescent="0.2"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</row>
    <row r="875" spans="4:44" x14ac:dyDescent="0.2"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</row>
    <row r="876" spans="4:44" x14ac:dyDescent="0.2"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</row>
    <row r="877" spans="4:44" x14ac:dyDescent="0.2"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</row>
    <row r="878" spans="4:44" x14ac:dyDescent="0.2"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</row>
    <row r="879" spans="4:44" x14ac:dyDescent="0.2"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</row>
    <row r="880" spans="4:44" x14ac:dyDescent="0.2"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</row>
    <row r="881" spans="4:44" x14ac:dyDescent="0.2"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</row>
    <row r="882" spans="4:44" x14ac:dyDescent="0.2"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</row>
    <row r="883" spans="4:44" x14ac:dyDescent="0.2"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</row>
    <row r="884" spans="4:44" x14ac:dyDescent="0.2"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</row>
    <row r="885" spans="4:44" x14ac:dyDescent="0.2"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</row>
    <row r="886" spans="4:44" x14ac:dyDescent="0.2"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</row>
    <row r="887" spans="4:44" x14ac:dyDescent="0.2"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</row>
    <row r="888" spans="4:44" x14ac:dyDescent="0.2"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</row>
    <row r="889" spans="4:44" x14ac:dyDescent="0.2"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</row>
    <row r="890" spans="4:44" x14ac:dyDescent="0.2"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</row>
    <row r="891" spans="4:44" x14ac:dyDescent="0.2"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</row>
    <row r="892" spans="4:44" x14ac:dyDescent="0.2"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</row>
    <row r="893" spans="4:44" x14ac:dyDescent="0.2"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</row>
    <row r="894" spans="4:44" x14ac:dyDescent="0.2"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</row>
    <row r="895" spans="4:44" x14ac:dyDescent="0.2"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</row>
    <row r="896" spans="4:44" x14ac:dyDescent="0.2"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</row>
    <row r="897" spans="4:44" x14ac:dyDescent="0.2"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</row>
    <row r="898" spans="4:44" x14ac:dyDescent="0.2"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</row>
    <row r="899" spans="4:44" x14ac:dyDescent="0.2"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</row>
    <row r="900" spans="4:44" x14ac:dyDescent="0.2"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</row>
    <row r="901" spans="4:44" x14ac:dyDescent="0.2"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</row>
    <row r="902" spans="4:44" x14ac:dyDescent="0.2"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</row>
    <row r="903" spans="4:44" x14ac:dyDescent="0.2"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</row>
    <row r="904" spans="4:44" x14ac:dyDescent="0.2"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</row>
    <row r="905" spans="4:44" x14ac:dyDescent="0.2"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</row>
    <row r="906" spans="4:44" x14ac:dyDescent="0.2"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</row>
    <row r="907" spans="4:44" x14ac:dyDescent="0.2"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</row>
    <row r="908" spans="4:44" x14ac:dyDescent="0.2"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</row>
    <row r="909" spans="4:44" x14ac:dyDescent="0.2"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</row>
    <row r="910" spans="4:44" x14ac:dyDescent="0.2"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</row>
    <row r="911" spans="4:44" x14ac:dyDescent="0.2"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</row>
    <row r="912" spans="4:44" x14ac:dyDescent="0.2"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</row>
    <row r="913" spans="4:44" x14ac:dyDescent="0.2"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</row>
    <row r="914" spans="4:44" x14ac:dyDescent="0.2"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</row>
    <row r="915" spans="4:44" x14ac:dyDescent="0.2"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</row>
    <row r="916" spans="4:44" x14ac:dyDescent="0.2"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</row>
    <row r="917" spans="4:44" x14ac:dyDescent="0.2"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</row>
    <row r="918" spans="4:44" x14ac:dyDescent="0.2"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</row>
    <row r="919" spans="4:44" x14ac:dyDescent="0.2"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</row>
    <row r="920" spans="4:44" x14ac:dyDescent="0.2"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</row>
    <row r="921" spans="4:44" x14ac:dyDescent="0.2"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</row>
    <row r="922" spans="4:44" x14ac:dyDescent="0.2"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</row>
    <row r="923" spans="4:44" x14ac:dyDescent="0.2"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</row>
    <row r="924" spans="4:44" x14ac:dyDescent="0.2"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</row>
    <row r="925" spans="4:44" x14ac:dyDescent="0.2"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</row>
    <row r="926" spans="4:44" x14ac:dyDescent="0.2"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</row>
    <row r="927" spans="4:44" x14ac:dyDescent="0.2"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</row>
    <row r="928" spans="4:44" x14ac:dyDescent="0.2"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</row>
    <row r="929" spans="4:44" x14ac:dyDescent="0.2"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</row>
    <row r="930" spans="4:44" x14ac:dyDescent="0.2"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</row>
    <row r="931" spans="4:44" x14ac:dyDescent="0.2"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</row>
    <row r="932" spans="4:44" x14ac:dyDescent="0.2"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</row>
    <row r="933" spans="4:44" x14ac:dyDescent="0.2"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</row>
    <row r="934" spans="4:44" x14ac:dyDescent="0.2"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</row>
    <row r="935" spans="4:44" x14ac:dyDescent="0.2"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</row>
    <row r="936" spans="4:44" x14ac:dyDescent="0.2"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</row>
    <row r="937" spans="4:44" x14ac:dyDescent="0.2"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</row>
    <row r="938" spans="4:44" x14ac:dyDescent="0.2"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</row>
    <row r="939" spans="4:44" x14ac:dyDescent="0.2"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</row>
    <row r="940" spans="4:44" x14ac:dyDescent="0.2"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</row>
    <row r="941" spans="4:44" x14ac:dyDescent="0.2"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</row>
    <row r="942" spans="4:44" x14ac:dyDescent="0.2"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</row>
    <row r="943" spans="4:44" x14ac:dyDescent="0.2"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</row>
    <row r="944" spans="4:44" x14ac:dyDescent="0.2"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</row>
    <row r="945" spans="4:44" x14ac:dyDescent="0.2"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</row>
    <row r="946" spans="4:44" x14ac:dyDescent="0.2"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</row>
    <row r="947" spans="4:44" x14ac:dyDescent="0.2"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</row>
    <row r="948" spans="4:44" x14ac:dyDescent="0.2"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</row>
    <row r="949" spans="4:44" x14ac:dyDescent="0.2"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</row>
    <row r="950" spans="4:44" x14ac:dyDescent="0.2"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</row>
    <row r="951" spans="4:44" x14ac:dyDescent="0.2"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</row>
    <row r="952" spans="4:44" x14ac:dyDescent="0.2"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</row>
    <row r="953" spans="4:44" x14ac:dyDescent="0.2"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</row>
    <row r="954" spans="4:44" x14ac:dyDescent="0.2"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</row>
    <row r="955" spans="4:44" x14ac:dyDescent="0.2"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</row>
    <row r="956" spans="4:44" x14ac:dyDescent="0.2"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</row>
    <row r="957" spans="4:44" x14ac:dyDescent="0.2"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</row>
    <row r="958" spans="4:44" x14ac:dyDescent="0.2"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</row>
    <row r="959" spans="4:44" x14ac:dyDescent="0.2"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</row>
    <row r="960" spans="4:44" x14ac:dyDescent="0.2"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</row>
    <row r="961" spans="4:44" x14ac:dyDescent="0.2"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</row>
    <row r="962" spans="4:44" x14ac:dyDescent="0.2"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</row>
    <row r="963" spans="4:44" x14ac:dyDescent="0.2"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</row>
    <row r="964" spans="4:44" x14ac:dyDescent="0.2"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</row>
    <row r="965" spans="4:44" x14ac:dyDescent="0.2"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</row>
    <row r="966" spans="4:44" x14ac:dyDescent="0.2"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</row>
    <row r="967" spans="4:44" x14ac:dyDescent="0.2"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</row>
    <row r="968" spans="4:44" x14ac:dyDescent="0.2"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</row>
    <row r="969" spans="4:44" x14ac:dyDescent="0.2"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</row>
    <row r="970" spans="4:44" x14ac:dyDescent="0.2"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</row>
    <row r="971" spans="4:44" x14ac:dyDescent="0.2"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</row>
    <row r="972" spans="4:44" x14ac:dyDescent="0.2"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</row>
    <row r="973" spans="4:44" x14ac:dyDescent="0.2"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</row>
    <row r="974" spans="4:44" x14ac:dyDescent="0.2"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</row>
    <row r="975" spans="4:44" x14ac:dyDescent="0.2"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</row>
    <row r="976" spans="4:44" x14ac:dyDescent="0.2"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</row>
    <row r="977" spans="4:44" x14ac:dyDescent="0.2"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</row>
    <row r="978" spans="4:44" x14ac:dyDescent="0.2"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</row>
    <row r="979" spans="4:44" x14ac:dyDescent="0.2"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</row>
    <row r="980" spans="4:44" x14ac:dyDescent="0.2"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</row>
    <row r="981" spans="4:44" x14ac:dyDescent="0.2"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</row>
    <row r="982" spans="4:44" x14ac:dyDescent="0.2"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</row>
    <row r="983" spans="4:44" x14ac:dyDescent="0.2"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</row>
    <row r="984" spans="4:44" x14ac:dyDescent="0.2"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</row>
    <row r="985" spans="4:44" x14ac:dyDescent="0.2"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</row>
    <row r="986" spans="4:44" x14ac:dyDescent="0.2"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</row>
    <row r="987" spans="4:44" x14ac:dyDescent="0.2"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</row>
    <row r="988" spans="4:44" x14ac:dyDescent="0.2"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</row>
    <row r="989" spans="4:44" x14ac:dyDescent="0.2"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</row>
    <row r="990" spans="4:44" x14ac:dyDescent="0.2"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</row>
    <row r="991" spans="4:44" x14ac:dyDescent="0.2"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</row>
    <row r="992" spans="4:44" x14ac:dyDescent="0.2"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</row>
    <row r="993" spans="4:44" x14ac:dyDescent="0.2"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</row>
    <row r="994" spans="4:44" x14ac:dyDescent="0.2"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</row>
    <row r="995" spans="4:44" x14ac:dyDescent="0.2"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</row>
    <row r="996" spans="4:44" x14ac:dyDescent="0.2"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</row>
    <row r="997" spans="4:44" x14ac:dyDescent="0.2"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</row>
    <row r="998" spans="4:44" x14ac:dyDescent="0.2"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</row>
    <row r="999" spans="4:44" x14ac:dyDescent="0.2"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</row>
    <row r="1000" spans="4:44" x14ac:dyDescent="0.2"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</row>
    <row r="1001" spans="4:44" x14ac:dyDescent="0.2"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</row>
    <row r="1002" spans="4:44" x14ac:dyDescent="0.2"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</row>
    <row r="1003" spans="4:44" x14ac:dyDescent="0.2"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</row>
    <row r="1004" spans="4:44" x14ac:dyDescent="0.2"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</row>
    <row r="1005" spans="4:44" x14ac:dyDescent="0.2"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</row>
    <row r="1006" spans="4:44" x14ac:dyDescent="0.2"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</row>
    <row r="1007" spans="4:44" x14ac:dyDescent="0.2"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</row>
    <row r="1008" spans="4:44" x14ac:dyDescent="0.2"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</row>
    <row r="1009" spans="4:44" x14ac:dyDescent="0.2"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</row>
    <row r="1010" spans="4:44" x14ac:dyDescent="0.2"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</row>
    <row r="1011" spans="4:44" x14ac:dyDescent="0.2"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</row>
    <row r="1012" spans="4:44" x14ac:dyDescent="0.2"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</row>
    <row r="1013" spans="4:44" x14ac:dyDescent="0.2"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</row>
    <row r="1014" spans="4:44" x14ac:dyDescent="0.2"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</row>
    <row r="1015" spans="4:44" x14ac:dyDescent="0.2"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</row>
    <row r="1016" spans="4:44" x14ac:dyDescent="0.2"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</row>
    <row r="1017" spans="4:44" x14ac:dyDescent="0.2"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</row>
    <row r="1018" spans="4:44" x14ac:dyDescent="0.2"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</row>
    <row r="1019" spans="4:44" x14ac:dyDescent="0.2"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</row>
    <row r="1020" spans="4:44" x14ac:dyDescent="0.2"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</row>
    <row r="1021" spans="4:44" x14ac:dyDescent="0.2"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</row>
    <row r="1022" spans="4:44" x14ac:dyDescent="0.2"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</row>
    <row r="1023" spans="4:44" x14ac:dyDescent="0.2"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</row>
    <row r="1024" spans="4:44" x14ac:dyDescent="0.2"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</row>
    <row r="1025" spans="4:44" x14ac:dyDescent="0.2"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</row>
    <row r="1026" spans="4:44" x14ac:dyDescent="0.2"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</row>
    <row r="1027" spans="4:44" x14ac:dyDescent="0.2"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</row>
    <row r="1028" spans="4:44" x14ac:dyDescent="0.2"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</row>
    <row r="1029" spans="4:44" x14ac:dyDescent="0.2"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</row>
    <row r="1030" spans="4:44" x14ac:dyDescent="0.2"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</row>
  </sheetData>
  <sheetProtection password="DE55" sheet="1" objects="1" scenarios="1"/>
  <phoneticPr fontId="0" type="noConversion"/>
  <pageMargins left="0.75" right="0.75" top="1" bottom="1" header="0.5" footer="0.5"/>
  <pageSetup paperSize="9" scale="4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9">
    <pageSetUpPr fitToPage="1"/>
  </sheetPr>
  <dimension ref="B1:AR1030"/>
  <sheetViews>
    <sheetView showGridLines="0" zoomScale="85" zoomScaleNormal="85" workbookViewId="0">
      <selection activeCell="F17" sqref="F17"/>
    </sheetView>
  </sheetViews>
  <sheetFormatPr defaultRowHeight="12.75" x14ac:dyDescent="0.2"/>
  <cols>
    <col min="1" max="1" width="5.7109375" style="6" customWidth="1"/>
    <col min="2" max="3" width="2.7109375" style="6" customWidth="1"/>
    <col min="4" max="4" width="48.7109375" style="6" customWidth="1"/>
    <col min="5" max="5" width="2.7109375" style="6" customWidth="1"/>
    <col min="6" max="25" width="10.85546875" style="6" customWidth="1"/>
    <col min="26" max="27" width="2.7109375" style="6" customWidth="1"/>
    <col min="28" max="28" width="14.7109375" style="6" customWidth="1"/>
    <col min="29" max="16384" width="9.140625" style="6"/>
  </cols>
  <sheetData>
    <row r="1" spans="2:27" ht="13.5" thickBot="1" x14ac:dyDescent="0.25"/>
    <row r="2" spans="2:27" x14ac:dyDescent="0.2">
      <c r="B2" s="1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2:27" x14ac:dyDescent="0.2">
      <c r="B3" s="4"/>
      <c r="AA3" s="7"/>
    </row>
    <row r="4" spans="2:27" ht="18" x14ac:dyDescent="0.25">
      <c r="B4" s="4"/>
      <c r="C4" s="37" t="s">
        <v>20</v>
      </c>
      <c r="AA4" s="7"/>
    </row>
    <row r="5" spans="2:27" x14ac:dyDescent="0.2">
      <c r="B5" s="4"/>
      <c r="C5" s="14" t="s">
        <v>40</v>
      </c>
      <c r="AA5" s="7"/>
    </row>
    <row r="6" spans="2:27" x14ac:dyDescent="0.2">
      <c r="B6" s="4"/>
      <c r="AA6" s="7"/>
    </row>
    <row r="7" spans="2:27" x14ac:dyDescent="0.2">
      <c r="B7" s="4"/>
      <c r="C7" s="6" t="s">
        <v>36</v>
      </c>
      <c r="AA7" s="7"/>
    </row>
    <row r="8" spans="2:27" x14ac:dyDescent="0.2">
      <c r="B8" s="4"/>
      <c r="AA8" s="7"/>
    </row>
    <row r="9" spans="2:27" x14ac:dyDescent="0.2">
      <c r="B9" s="4"/>
      <c r="AA9" s="7"/>
    </row>
    <row r="10" spans="2:27" x14ac:dyDescent="0.2">
      <c r="B10" s="4"/>
      <c r="D10" s="10" t="s">
        <v>8</v>
      </c>
      <c r="F10" s="158">
        <f>tab!F9</f>
        <v>2014</v>
      </c>
      <c r="G10" s="158">
        <f t="shared" ref="G10:Y11" si="0">F10+1</f>
        <v>2015</v>
      </c>
      <c r="H10" s="158">
        <f t="shared" si="0"/>
        <v>2016</v>
      </c>
      <c r="I10" s="158">
        <f t="shared" si="0"/>
        <v>2017</v>
      </c>
      <c r="J10" s="158">
        <f t="shared" si="0"/>
        <v>2018</v>
      </c>
      <c r="K10" s="158">
        <f t="shared" si="0"/>
        <v>2019</v>
      </c>
      <c r="L10" s="158">
        <f t="shared" si="0"/>
        <v>2020</v>
      </c>
      <c r="M10" s="158">
        <f t="shared" si="0"/>
        <v>2021</v>
      </c>
      <c r="N10" s="158">
        <f t="shared" si="0"/>
        <v>2022</v>
      </c>
      <c r="O10" s="158">
        <f t="shared" si="0"/>
        <v>2023</v>
      </c>
      <c r="P10" s="158">
        <f t="shared" si="0"/>
        <v>2024</v>
      </c>
      <c r="Q10" s="158">
        <f t="shared" si="0"/>
        <v>2025</v>
      </c>
      <c r="R10" s="158">
        <f t="shared" si="0"/>
        <v>2026</v>
      </c>
      <c r="S10" s="158">
        <f t="shared" si="0"/>
        <v>2027</v>
      </c>
      <c r="T10" s="158">
        <f t="shared" si="0"/>
        <v>2028</v>
      </c>
      <c r="U10" s="158">
        <f t="shared" si="0"/>
        <v>2029</v>
      </c>
      <c r="V10" s="158">
        <f t="shared" si="0"/>
        <v>2030</v>
      </c>
      <c r="W10" s="158">
        <f t="shared" si="0"/>
        <v>2031</v>
      </c>
      <c r="X10" s="158">
        <f t="shared" si="0"/>
        <v>2032</v>
      </c>
      <c r="Y10" s="158">
        <f t="shared" si="0"/>
        <v>2033</v>
      </c>
      <c r="AA10" s="7"/>
    </row>
    <row r="11" spans="2:27" x14ac:dyDescent="0.2">
      <c r="B11" s="4"/>
      <c r="D11" s="10" t="s">
        <v>18</v>
      </c>
      <c r="E11" s="10"/>
      <c r="F11" s="158">
        <f>F10-1</f>
        <v>2013</v>
      </c>
      <c r="G11" s="158">
        <f t="shared" si="0"/>
        <v>2014</v>
      </c>
      <c r="H11" s="158">
        <f t="shared" si="0"/>
        <v>2015</v>
      </c>
      <c r="I11" s="158">
        <f t="shared" si="0"/>
        <v>2016</v>
      </c>
      <c r="J11" s="158">
        <f t="shared" si="0"/>
        <v>2017</v>
      </c>
      <c r="K11" s="158">
        <f t="shared" si="0"/>
        <v>2018</v>
      </c>
      <c r="L11" s="158">
        <f t="shared" si="0"/>
        <v>2019</v>
      </c>
      <c r="M11" s="158">
        <f t="shared" si="0"/>
        <v>2020</v>
      </c>
      <c r="N11" s="158">
        <f t="shared" si="0"/>
        <v>2021</v>
      </c>
      <c r="O11" s="158">
        <f t="shared" si="0"/>
        <v>2022</v>
      </c>
      <c r="P11" s="158">
        <f t="shared" si="0"/>
        <v>2023</v>
      </c>
      <c r="Q11" s="158">
        <f t="shared" si="0"/>
        <v>2024</v>
      </c>
      <c r="R11" s="158">
        <f t="shared" si="0"/>
        <v>2025</v>
      </c>
      <c r="S11" s="158">
        <f t="shared" si="0"/>
        <v>2026</v>
      </c>
      <c r="T11" s="158">
        <f t="shared" si="0"/>
        <v>2027</v>
      </c>
      <c r="U11" s="158">
        <f t="shared" si="0"/>
        <v>2028</v>
      </c>
      <c r="V11" s="158">
        <f t="shared" si="0"/>
        <v>2029</v>
      </c>
      <c r="W11" s="158">
        <f t="shared" si="0"/>
        <v>2030</v>
      </c>
      <c r="X11" s="158">
        <f t="shared" si="0"/>
        <v>2031</v>
      </c>
      <c r="Y11" s="158">
        <f t="shared" si="0"/>
        <v>2032</v>
      </c>
      <c r="Z11" s="12"/>
      <c r="AA11" s="7"/>
    </row>
    <row r="12" spans="2:27" x14ac:dyDescent="0.2">
      <c r="B12" s="4"/>
      <c r="D12" s="10"/>
      <c r="E12" s="1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7"/>
    </row>
    <row r="13" spans="2:27" x14ac:dyDescent="0.2">
      <c r="B13" s="4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7"/>
    </row>
    <row r="14" spans="2:27" x14ac:dyDescent="0.2">
      <c r="B14" s="4"/>
      <c r="C14" s="29"/>
      <c r="D14" s="84" t="s">
        <v>35</v>
      </c>
      <c r="E14" s="29"/>
      <c r="F14" s="19">
        <v>1090</v>
      </c>
      <c r="G14" s="57">
        <f>F14</f>
        <v>1090</v>
      </c>
      <c r="H14" s="57">
        <f t="shared" ref="H14:Y14" si="1">G14</f>
        <v>1090</v>
      </c>
      <c r="I14" s="57">
        <f t="shared" si="1"/>
        <v>1090</v>
      </c>
      <c r="J14" s="57">
        <f t="shared" si="1"/>
        <v>1090</v>
      </c>
      <c r="K14" s="57">
        <f t="shared" si="1"/>
        <v>1090</v>
      </c>
      <c r="L14" s="57">
        <f t="shared" si="1"/>
        <v>1090</v>
      </c>
      <c r="M14" s="57">
        <f t="shared" si="1"/>
        <v>1090</v>
      </c>
      <c r="N14" s="57">
        <f t="shared" si="1"/>
        <v>1090</v>
      </c>
      <c r="O14" s="57">
        <f t="shared" si="1"/>
        <v>1090</v>
      </c>
      <c r="P14" s="57">
        <f t="shared" si="1"/>
        <v>1090</v>
      </c>
      <c r="Q14" s="57">
        <f t="shared" si="1"/>
        <v>1090</v>
      </c>
      <c r="R14" s="57">
        <f t="shared" si="1"/>
        <v>1090</v>
      </c>
      <c r="S14" s="57">
        <f t="shared" si="1"/>
        <v>1090</v>
      </c>
      <c r="T14" s="57">
        <f t="shared" si="1"/>
        <v>1090</v>
      </c>
      <c r="U14" s="57">
        <f t="shared" si="1"/>
        <v>1090</v>
      </c>
      <c r="V14" s="57">
        <f t="shared" si="1"/>
        <v>1090</v>
      </c>
      <c r="W14" s="57">
        <f t="shared" si="1"/>
        <v>1090</v>
      </c>
      <c r="X14" s="57">
        <f t="shared" si="1"/>
        <v>1090</v>
      </c>
      <c r="Y14" s="57">
        <f t="shared" si="1"/>
        <v>1090</v>
      </c>
      <c r="Z14" s="29"/>
      <c r="AA14" s="7"/>
    </row>
    <row r="15" spans="2:27" x14ac:dyDescent="0.2">
      <c r="B15" s="4"/>
      <c r="C15" s="29"/>
      <c r="D15" s="84" t="s">
        <v>38</v>
      </c>
      <c r="E15" s="29"/>
      <c r="F15" s="161">
        <f>(F14*tab!$I$19)+tab!$I$18</f>
        <v>184338.52</v>
      </c>
      <c r="G15" s="161">
        <f>(G14*tab!$I$19)+tab!$I$18</f>
        <v>184338.52</v>
      </c>
      <c r="H15" s="161">
        <f>(H14*tab!$I$19)+tab!$I$18</f>
        <v>184338.52</v>
      </c>
      <c r="I15" s="161">
        <f>(I14*tab!$I$19)+tab!$I$18</f>
        <v>184338.52</v>
      </c>
      <c r="J15" s="161">
        <f>(J14*tab!$I$19)+tab!$I$18</f>
        <v>184338.52</v>
      </c>
      <c r="K15" s="161">
        <f>(K14*tab!$I$19)+tab!$I$18</f>
        <v>184338.52</v>
      </c>
      <c r="L15" s="161">
        <f>(L14*tab!$I$19)+tab!$I$18</f>
        <v>184338.52</v>
      </c>
      <c r="M15" s="161">
        <f>(M14*tab!$I$19)+tab!$I$18</f>
        <v>184338.52</v>
      </c>
      <c r="N15" s="161">
        <f>(N14*tab!$I$19)+tab!$I$18</f>
        <v>184338.52</v>
      </c>
      <c r="O15" s="161">
        <f>(O14*tab!$I$19)+tab!$I$18</f>
        <v>184338.52</v>
      </c>
      <c r="P15" s="161">
        <f>(P14*tab!$I$19)+tab!$I$18</f>
        <v>184338.52</v>
      </c>
      <c r="Q15" s="161">
        <f>(Q14*tab!$I$19)+tab!$I$18</f>
        <v>184338.52</v>
      </c>
      <c r="R15" s="161">
        <f>(R14*tab!$I$19)+tab!$I$18</f>
        <v>184338.52</v>
      </c>
      <c r="S15" s="161">
        <f>(S14*tab!$I$19)+tab!$I$18</f>
        <v>184338.52</v>
      </c>
      <c r="T15" s="161">
        <f>(T14*tab!$I$19)+tab!$I$18</f>
        <v>184338.52</v>
      </c>
      <c r="U15" s="161">
        <f>(U14*tab!$I$19)+tab!$I$18</f>
        <v>184338.52</v>
      </c>
      <c r="V15" s="161">
        <f>(V14*tab!$I$19)+tab!$I$18</f>
        <v>184338.52</v>
      </c>
      <c r="W15" s="161">
        <f>(W14*tab!$I$19)+tab!$I$18</f>
        <v>184338.52</v>
      </c>
      <c r="X15" s="161">
        <f>(X14*tab!$I$19)+tab!$I$18</f>
        <v>184338.52</v>
      </c>
      <c r="Y15" s="161">
        <f>(Y14*tab!$I$19)+tab!$I$18</f>
        <v>184338.52</v>
      </c>
      <c r="Z15" s="29"/>
      <c r="AA15" s="7"/>
    </row>
    <row r="16" spans="2:27" x14ac:dyDescent="0.2">
      <c r="B16" s="4"/>
      <c r="C16" s="29"/>
      <c r="D16" s="81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7"/>
    </row>
    <row r="17" spans="2:27" x14ac:dyDescent="0.2">
      <c r="B17" s="4"/>
      <c r="C17" s="29"/>
      <c r="D17" s="84" t="s">
        <v>39</v>
      </c>
      <c r="E17" s="29"/>
      <c r="F17" s="57">
        <f>'bvo en 1e inr'!F34</f>
        <v>1307</v>
      </c>
      <c r="G17" s="57">
        <f>'bvo en 1e inr'!G34</f>
        <v>1307</v>
      </c>
      <c r="H17" s="57">
        <f>'bvo en 1e inr'!H34</f>
        <v>1307</v>
      </c>
      <c r="I17" s="57">
        <f>'bvo en 1e inr'!I34</f>
        <v>1307</v>
      </c>
      <c r="J17" s="57">
        <f>'bvo en 1e inr'!J34</f>
        <v>1307</v>
      </c>
      <c r="K17" s="57">
        <f>'bvo en 1e inr'!K34</f>
        <v>1307</v>
      </c>
      <c r="L17" s="57">
        <f>'bvo en 1e inr'!L34</f>
        <v>1307</v>
      </c>
      <c r="M17" s="57">
        <f>'bvo en 1e inr'!M34</f>
        <v>1307</v>
      </c>
      <c r="N17" s="57">
        <f>'bvo en 1e inr'!N34</f>
        <v>1307</v>
      </c>
      <c r="O17" s="57">
        <f>'bvo en 1e inr'!O34</f>
        <v>1307</v>
      </c>
      <c r="P17" s="57">
        <f>'bvo en 1e inr'!P34</f>
        <v>1307</v>
      </c>
      <c r="Q17" s="57">
        <f>'bvo en 1e inr'!Q34</f>
        <v>1307</v>
      </c>
      <c r="R17" s="57">
        <f>'bvo en 1e inr'!R34</f>
        <v>1307</v>
      </c>
      <c r="S17" s="57">
        <f>'bvo en 1e inr'!S34</f>
        <v>1307</v>
      </c>
      <c r="T17" s="57">
        <f>'bvo en 1e inr'!T34</f>
        <v>1307</v>
      </c>
      <c r="U17" s="57">
        <f>'bvo en 1e inr'!U34</f>
        <v>1307</v>
      </c>
      <c r="V17" s="57">
        <f>'bvo en 1e inr'!V34</f>
        <v>1307</v>
      </c>
      <c r="W17" s="57">
        <f>'bvo en 1e inr'!W34</f>
        <v>1307</v>
      </c>
      <c r="X17" s="57">
        <f>'bvo en 1e inr'!X34</f>
        <v>1307</v>
      </c>
      <c r="Y17" s="57">
        <f>'bvo en 1e inr'!Y34</f>
        <v>1307</v>
      </c>
      <c r="Z17" s="29"/>
      <c r="AA17" s="7"/>
    </row>
    <row r="18" spans="2:27" x14ac:dyDescent="0.2">
      <c r="B18" s="4"/>
      <c r="C18" s="29"/>
      <c r="D18" s="84" t="s">
        <v>38</v>
      </c>
      <c r="E18" s="29"/>
      <c r="F18" s="161">
        <f>(F17*tab!$I$19)+tab!$I$18</f>
        <v>213412.18</v>
      </c>
      <c r="G18" s="161">
        <f>(G17*tab!$I$19)+tab!$I$18</f>
        <v>213412.18</v>
      </c>
      <c r="H18" s="161">
        <f>(H17*tab!$I$19)+tab!$I$18</f>
        <v>213412.18</v>
      </c>
      <c r="I18" s="161">
        <f>(I17*tab!$I$19)+tab!$I$18</f>
        <v>213412.18</v>
      </c>
      <c r="J18" s="161">
        <f>(J17*tab!$I$19)+tab!$I$18</f>
        <v>213412.18</v>
      </c>
      <c r="K18" s="161">
        <f>(K17*tab!$I$19)+tab!$I$18</f>
        <v>213412.18</v>
      </c>
      <c r="L18" s="161">
        <f>(L17*tab!$I$19)+tab!$I$18</f>
        <v>213412.18</v>
      </c>
      <c r="M18" s="161">
        <f>(M17*tab!$I$19)+tab!$I$18</f>
        <v>213412.18</v>
      </c>
      <c r="N18" s="161">
        <f>(N17*tab!$I$19)+tab!$I$18</f>
        <v>213412.18</v>
      </c>
      <c r="O18" s="161">
        <f>(O17*tab!$I$19)+tab!$I$18</f>
        <v>213412.18</v>
      </c>
      <c r="P18" s="161">
        <f>(P17*tab!$I$19)+tab!$I$18</f>
        <v>213412.18</v>
      </c>
      <c r="Q18" s="161">
        <f>(Q17*tab!$I$19)+tab!$I$18</f>
        <v>213412.18</v>
      </c>
      <c r="R18" s="161">
        <f>(R17*tab!$I$19)+tab!$I$18</f>
        <v>213412.18</v>
      </c>
      <c r="S18" s="161">
        <f>(S17*tab!$I$19)+tab!$I$18</f>
        <v>213412.18</v>
      </c>
      <c r="T18" s="161">
        <f>(T17*tab!$I$19)+tab!$I$18</f>
        <v>213412.18</v>
      </c>
      <c r="U18" s="161">
        <f>(U17*tab!$I$19)+tab!$I$18</f>
        <v>213412.18</v>
      </c>
      <c r="V18" s="161">
        <f>(V17*tab!$I$19)+tab!$I$18</f>
        <v>213412.18</v>
      </c>
      <c r="W18" s="161">
        <f>(W17*tab!$I$19)+tab!$I$18</f>
        <v>213412.18</v>
      </c>
      <c r="X18" s="161">
        <f>(X17*tab!$I$19)+tab!$I$18</f>
        <v>213412.18</v>
      </c>
      <c r="Y18" s="161">
        <f>(Y17*tab!$I$19)+tab!$I$18</f>
        <v>213412.18</v>
      </c>
      <c r="Z18" s="29"/>
      <c r="AA18" s="7"/>
    </row>
    <row r="19" spans="2:27" x14ac:dyDescent="0.2">
      <c r="B19" s="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7"/>
    </row>
    <row r="20" spans="2:27" s="5" customFormat="1" x14ac:dyDescent="0.2">
      <c r="B20" s="118"/>
      <c r="C20" s="81"/>
      <c r="D20" s="81" t="s">
        <v>37</v>
      </c>
      <c r="E20" s="81"/>
      <c r="F20" s="162">
        <f t="shared" ref="F20:Y20" si="2">IF(F18-F15&lt;0,0,F18-F15)</f>
        <v>29073.660000000003</v>
      </c>
      <c r="G20" s="162">
        <f t="shared" si="2"/>
        <v>29073.660000000003</v>
      </c>
      <c r="H20" s="162">
        <f t="shared" si="2"/>
        <v>29073.660000000003</v>
      </c>
      <c r="I20" s="162">
        <f t="shared" si="2"/>
        <v>29073.660000000003</v>
      </c>
      <c r="J20" s="162">
        <f t="shared" si="2"/>
        <v>29073.660000000003</v>
      </c>
      <c r="K20" s="162">
        <f t="shared" si="2"/>
        <v>29073.660000000003</v>
      </c>
      <c r="L20" s="162">
        <f t="shared" si="2"/>
        <v>29073.660000000003</v>
      </c>
      <c r="M20" s="162">
        <f t="shared" si="2"/>
        <v>29073.660000000003</v>
      </c>
      <c r="N20" s="162">
        <f t="shared" si="2"/>
        <v>29073.660000000003</v>
      </c>
      <c r="O20" s="162">
        <f t="shared" si="2"/>
        <v>29073.660000000003</v>
      </c>
      <c r="P20" s="162">
        <f t="shared" si="2"/>
        <v>29073.660000000003</v>
      </c>
      <c r="Q20" s="162">
        <f t="shared" si="2"/>
        <v>29073.660000000003</v>
      </c>
      <c r="R20" s="162">
        <f t="shared" si="2"/>
        <v>29073.660000000003</v>
      </c>
      <c r="S20" s="162">
        <f t="shared" si="2"/>
        <v>29073.660000000003</v>
      </c>
      <c r="T20" s="162">
        <f t="shared" si="2"/>
        <v>29073.660000000003</v>
      </c>
      <c r="U20" s="162">
        <f t="shared" si="2"/>
        <v>29073.660000000003</v>
      </c>
      <c r="V20" s="162">
        <f t="shared" si="2"/>
        <v>29073.660000000003</v>
      </c>
      <c r="W20" s="162">
        <f t="shared" si="2"/>
        <v>29073.660000000003</v>
      </c>
      <c r="X20" s="162">
        <f t="shared" si="2"/>
        <v>29073.660000000003</v>
      </c>
      <c r="Y20" s="162">
        <f t="shared" si="2"/>
        <v>29073.660000000003</v>
      </c>
      <c r="Z20" s="81"/>
      <c r="AA20" s="119"/>
    </row>
    <row r="21" spans="2:27" x14ac:dyDescent="0.2">
      <c r="B21" s="4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7"/>
    </row>
    <row r="22" spans="2:27" x14ac:dyDescent="0.2">
      <c r="B22" s="4"/>
      <c r="AA22" s="7"/>
    </row>
    <row r="23" spans="2:27" ht="13.5" thickBot="1" x14ac:dyDescent="0.25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7"/>
    </row>
    <row r="864" spans="4:44" x14ac:dyDescent="0.2"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</row>
    <row r="865" spans="4:44" x14ac:dyDescent="0.2"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</row>
    <row r="866" spans="4:44" x14ac:dyDescent="0.2"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</row>
    <row r="867" spans="4:44" x14ac:dyDescent="0.2"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</row>
    <row r="868" spans="4:44" x14ac:dyDescent="0.2"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</row>
    <row r="869" spans="4:44" x14ac:dyDescent="0.2"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</row>
    <row r="870" spans="4:44" x14ac:dyDescent="0.2"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</row>
    <row r="871" spans="4:44" x14ac:dyDescent="0.2"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</row>
    <row r="872" spans="4:44" x14ac:dyDescent="0.2"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</row>
    <row r="873" spans="4:44" x14ac:dyDescent="0.2"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</row>
    <row r="874" spans="4:44" x14ac:dyDescent="0.2"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</row>
    <row r="875" spans="4:44" x14ac:dyDescent="0.2"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</row>
    <row r="876" spans="4:44" x14ac:dyDescent="0.2"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</row>
    <row r="877" spans="4:44" x14ac:dyDescent="0.2"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</row>
    <row r="878" spans="4:44" x14ac:dyDescent="0.2"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</row>
    <row r="879" spans="4:44" x14ac:dyDescent="0.2"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</row>
    <row r="880" spans="4:44" x14ac:dyDescent="0.2"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</row>
    <row r="881" spans="4:44" x14ac:dyDescent="0.2"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</row>
    <row r="882" spans="4:44" x14ac:dyDescent="0.2"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</row>
    <row r="883" spans="4:44" x14ac:dyDescent="0.2"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</row>
    <row r="884" spans="4:44" x14ac:dyDescent="0.2"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</row>
    <row r="885" spans="4:44" x14ac:dyDescent="0.2"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</row>
    <row r="886" spans="4:44" x14ac:dyDescent="0.2"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</row>
    <row r="887" spans="4:44" x14ac:dyDescent="0.2"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</row>
    <row r="888" spans="4:44" x14ac:dyDescent="0.2"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</row>
    <row r="889" spans="4:44" x14ac:dyDescent="0.2"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</row>
    <row r="890" spans="4:44" x14ac:dyDescent="0.2"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</row>
    <row r="891" spans="4:44" x14ac:dyDescent="0.2"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</row>
    <row r="892" spans="4:44" x14ac:dyDescent="0.2"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</row>
    <row r="893" spans="4:44" x14ac:dyDescent="0.2"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</row>
    <row r="894" spans="4:44" x14ac:dyDescent="0.2"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</row>
    <row r="895" spans="4:44" x14ac:dyDescent="0.2"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</row>
    <row r="896" spans="4:44" x14ac:dyDescent="0.2"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</row>
    <row r="897" spans="4:44" x14ac:dyDescent="0.2"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</row>
    <row r="898" spans="4:44" x14ac:dyDescent="0.2"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</row>
    <row r="899" spans="4:44" x14ac:dyDescent="0.2"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</row>
    <row r="900" spans="4:44" x14ac:dyDescent="0.2"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</row>
    <row r="901" spans="4:44" x14ac:dyDescent="0.2"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</row>
    <row r="902" spans="4:44" x14ac:dyDescent="0.2"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</row>
    <row r="903" spans="4:44" x14ac:dyDescent="0.2"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</row>
    <row r="904" spans="4:44" x14ac:dyDescent="0.2"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</row>
    <row r="905" spans="4:44" x14ac:dyDescent="0.2"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</row>
    <row r="906" spans="4:44" x14ac:dyDescent="0.2"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</row>
    <row r="907" spans="4:44" x14ac:dyDescent="0.2"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</row>
    <row r="908" spans="4:44" x14ac:dyDescent="0.2"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</row>
    <row r="909" spans="4:44" x14ac:dyDescent="0.2"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</row>
    <row r="910" spans="4:44" x14ac:dyDescent="0.2"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</row>
    <row r="911" spans="4:44" x14ac:dyDescent="0.2"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</row>
    <row r="912" spans="4:44" x14ac:dyDescent="0.2"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</row>
    <row r="913" spans="4:44" x14ac:dyDescent="0.2"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</row>
    <row r="914" spans="4:44" x14ac:dyDescent="0.2"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</row>
    <row r="915" spans="4:44" x14ac:dyDescent="0.2"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</row>
    <row r="916" spans="4:44" x14ac:dyDescent="0.2"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</row>
    <row r="917" spans="4:44" x14ac:dyDescent="0.2"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</row>
    <row r="918" spans="4:44" x14ac:dyDescent="0.2"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</row>
    <row r="919" spans="4:44" x14ac:dyDescent="0.2"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</row>
    <row r="920" spans="4:44" x14ac:dyDescent="0.2"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</row>
    <row r="921" spans="4:44" x14ac:dyDescent="0.2"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</row>
    <row r="922" spans="4:44" x14ac:dyDescent="0.2"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</row>
    <row r="923" spans="4:44" x14ac:dyDescent="0.2"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</row>
    <row r="924" spans="4:44" x14ac:dyDescent="0.2"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</row>
    <row r="925" spans="4:44" x14ac:dyDescent="0.2"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</row>
    <row r="926" spans="4:44" x14ac:dyDescent="0.2"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</row>
    <row r="927" spans="4:44" x14ac:dyDescent="0.2"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</row>
    <row r="928" spans="4:44" x14ac:dyDescent="0.2"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</row>
    <row r="929" spans="4:44" x14ac:dyDescent="0.2"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</row>
    <row r="930" spans="4:44" x14ac:dyDescent="0.2"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</row>
    <row r="931" spans="4:44" x14ac:dyDescent="0.2"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</row>
    <row r="932" spans="4:44" x14ac:dyDescent="0.2"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</row>
    <row r="933" spans="4:44" x14ac:dyDescent="0.2"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</row>
    <row r="934" spans="4:44" x14ac:dyDescent="0.2"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</row>
    <row r="935" spans="4:44" x14ac:dyDescent="0.2"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</row>
    <row r="936" spans="4:44" x14ac:dyDescent="0.2"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</row>
    <row r="937" spans="4:44" x14ac:dyDescent="0.2"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</row>
    <row r="938" spans="4:44" x14ac:dyDescent="0.2"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</row>
    <row r="939" spans="4:44" x14ac:dyDescent="0.2"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</row>
    <row r="940" spans="4:44" x14ac:dyDescent="0.2"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</row>
    <row r="941" spans="4:44" x14ac:dyDescent="0.2"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</row>
    <row r="942" spans="4:44" x14ac:dyDescent="0.2"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</row>
    <row r="943" spans="4:44" x14ac:dyDescent="0.2"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</row>
    <row r="944" spans="4:44" x14ac:dyDescent="0.2"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</row>
    <row r="945" spans="4:44" x14ac:dyDescent="0.2"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</row>
    <row r="946" spans="4:44" x14ac:dyDescent="0.2"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</row>
    <row r="947" spans="4:44" x14ac:dyDescent="0.2"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</row>
    <row r="948" spans="4:44" x14ac:dyDescent="0.2"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</row>
    <row r="949" spans="4:44" x14ac:dyDescent="0.2"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</row>
    <row r="950" spans="4:44" x14ac:dyDescent="0.2"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</row>
    <row r="951" spans="4:44" x14ac:dyDescent="0.2"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</row>
    <row r="952" spans="4:44" x14ac:dyDescent="0.2"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</row>
    <row r="953" spans="4:44" x14ac:dyDescent="0.2"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</row>
    <row r="954" spans="4:44" x14ac:dyDescent="0.2"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</row>
    <row r="955" spans="4:44" x14ac:dyDescent="0.2"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</row>
    <row r="956" spans="4:44" x14ac:dyDescent="0.2"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</row>
    <row r="957" spans="4:44" x14ac:dyDescent="0.2"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</row>
    <row r="958" spans="4:44" x14ac:dyDescent="0.2"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</row>
    <row r="959" spans="4:44" x14ac:dyDescent="0.2"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</row>
    <row r="960" spans="4:44" x14ac:dyDescent="0.2"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</row>
    <row r="961" spans="4:44" x14ac:dyDescent="0.2"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</row>
    <row r="962" spans="4:44" x14ac:dyDescent="0.2"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</row>
    <row r="963" spans="4:44" x14ac:dyDescent="0.2"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</row>
    <row r="964" spans="4:44" x14ac:dyDescent="0.2"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</row>
    <row r="965" spans="4:44" x14ac:dyDescent="0.2"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</row>
    <row r="966" spans="4:44" x14ac:dyDescent="0.2"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</row>
    <row r="967" spans="4:44" x14ac:dyDescent="0.2"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</row>
    <row r="968" spans="4:44" x14ac:dyDescent="0.2"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</row>
    <row r="969" spans="4:44" x14ac:dyDescent="0.2"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</row>
    <row r="970" spans="4:44" x14ac:dyDescent="0.2"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</row>
    <row r="971" spans="4:44" x14ac:dyDescent="0.2"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</row>
    <row r="972" spans="4:44" x14ac:dyDescent="0.2"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</row>
    <row r="973" spans="4:44" x14ac:dyDescent="0.2"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</row>
    <row r="974" spans="4:44" x14ac:dyDescent="0.2"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</row>
    <row r="975" spans="4:44" x14ac:dyDescent="0.2"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</row>
    <row r="976" spans="4:44" x14ac:dyDescent="0.2"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</row>
    <row r="977" spans="4:44" x14ac:dyDescent="0.2"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</row>
    <row r="978" spans="4:44" x14ac:dyDescent="0.2"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</row>
    <row r="979" spans="4:44" x14ac:dyDescent="0.2"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</row>
    <row r="980" spans="4:44" x14ac:dyDescent="0.2"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</row>
    <row r="981" spans="4:44" x14ac:dyDescent="0.2"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</row>
    <row r="982" spans="4:44" x14ac:dyDescent="0.2"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</row>
    <row r="983" spans="4:44" x14ac:dyDescent="0.2"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</row>
    <row r="984" spans="4:44" x14ac:dyDescent="0.2"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</row>
    <row r="985" spans="4:44" x14ac:dyDescent="0.2"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</row>
    <row r="986" spans="4:44" x14ac:dyDescent="0.2"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</row>
    <row r="987" spans="4:44" x14ac:dyDescent="0.2"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</row>
    <row r="988" spans="4:44" x14ac:dyDescent="0.2"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</row>
    <row r="989" spans="4:44" x14ac:dyDescent="0.2"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</row>
    <row r="990" spans="4:44" x14ac:dyDescent="0.2"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</row>
    <row r="991" spans="4:44" x14ac:dyDescent="0.2"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</row>
    <row r="992" spans="4:44" x14ac:dyDescent="0.2"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</row>
    <row r="993" spans="4:44" x14ac:dyDescent="0.2"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</row>
    <row r="994" spans="4:44" x14ac:dyDescent="0.2"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</row>
    <row r="995" spans="4:44" x14ac:dyDescent="0.2"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</row>
    <row r="996" spans="4:44" x14ac:dyDescent="0.2"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</row>
    <row r="997" spans="4:44" x14ac:dyDescent="0.2"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</row>
    <row r="998" spans="4:44" x14ac:dyDescent="0.2"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</row>
    <row r="999" spans="4:44" x14ac:dyDescent="0.2"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</row>
    <row r="1000" spans="4:44" x14ac:dyDescent="0.2"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</row>
    <row r="1001" spans="4:44" x14ac:dyDescent="0.2"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  <c r="AM1001" s="36"/>
      <c r="AN1001" s="36"/>
      <c r="AO1001" s="36"/>
      <c r="AP1001" s="36"/>
      <c r="AQ1001" s="36"/>
      <c r="AR1001" s="36"/>
    </row>
    <row r="1002" spans="4:44" x14ac:dyDescent="0.2"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  <c r="AM1002" s="36"/>
      <c r="AN1002" s="36"/>
      <c r="AO1002" s="36"/>
      <c r="AP1002" s="36"/>
      <c r="AQ1002" s="36"/>
      <c r="AR1002" s="36"/>
    </row>
    <row r="1003" spans="4:44" x14ac:dyDescent="0.2"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  <c r="AM1003" s="36"/>
      <c r="AN1003" s="36"/>
      <c r="AO1003" s="36"/>
      <c r="AP1003" s="36"/>
      <c r="AQ1003" s="36"/>
      <c r="AR1003" s="36"/>
    </row>
    <row r="1004" spans="4:44" x14ac:dyDescent="0.2">
      <c r="D1004" s="36"/>
      <c r="E1004" s="36"/>
      <c r="F1004" s="36"/>
      <c r="G1004" s="36"/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  <c r="AM1004" s="36"/>
      <c r="AN1004" s="36"/>
      <c r="AO1004" s="36"/>
      <c r="AP1004" s="36"/>
      <c r="AQ1004" s="36"/>
      <c r="AR1004" s="36"/>
    </row>
    <row r="1005" spans="4:44" x14ac:dyDescent="0.2">
      <c r="D1005" s="36"/>
      <c r="E1005" s="36"/>
      <c r="F1005" s="36"/>
      <c r="G1005" s="36"/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  <c r="AM1005" s="36"/>
      <c r="AN1005" s="36"/>
      <c r="AO1005" s="36"/>
      <c r="AP1005" s="36"/>
      <c r="AQ1005" s="36"/>
      <c r="AR1005" s="36"/>
    </row>
    <row r="1006" spans="4:44" x14ac:dyDescent="0.2">
      <c r="D1006" s="36"/>
      <c r="E1006" s="36"/>
      <c r="F1006" s="36"/>
      <c r="G1006" s="36"/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  <c r="AM1006" s="36"/>
      <c r="AN1006" s="36"/>
      <c r="AO1006" s="36"/>
      <c r="AP1006" s="36"/>
      <c r="AQ1006" s="36"/>
      <c r="AR1006" s="36"/>
    </row>
    <row r="1007" spans="4:44" x14ac:dyDescent="0.2">
      <c r="D1007" s="36"/>
      <c r="E1007" s="36"/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  <c r="AM1007" s="36"/>
      <c r="AN1007" s="36"/>
      <c r="AO1007" s="36"/>
      <c r="AP1007" s="36"/>
      <c r="AQ1007" s="36"/>
      <c r="AR1007" s="36"/>
    </row>
    <row r="1008" spans="4:44" x14ac:dyDescent="0.2">
      <c r="D1008" s="36"/>
      <c r="E1008" s="36"/>
      <c r="F1008" s="36"/>
      <c r="G1008" s="36"/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  <c r="AM1008" s="36"/>
      <c r="AN1008" s="36"/>
      <c r="AO1008" s="36"/>
      <c r="AP1008" s="36"/>
      <c r="AQ1008" s="36"/>
      <c r="AR1008" s="36"/>
    </row>
    <row r="1009" spans="4:44" x14ac:dyDescent="0.2">
      <c r="D1009" s="36"/>
      <c r="E1009" s="36"/>
      <c r="F1009" s="36"/>
      <c r="G1009" s="36"/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  <c r="AM1009" s="36"/>
      <c r="AN1009" s="36"/>
      <c r="AO1009" s="36"/>
      <c r="AP1009" s="36"/>
      <c r="AQ1009" s="36"/>
      <c r="AR1009" s="36"/>
    </row>
    <row r="1010" spans="4:44" x14ac:dyDescent="0.2">
      <c r="D1010" s="36"/>
      <c r="E1010" s="36"/>
      <c r="F1010" s="36"/>
      <c r="G1010" s="36"/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  <c r="S1010" s="36"/>
      <c r="T1010" s="36"/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  <c r="AM1010" s="36"/>
      <c r="AN1010" s="36"/>
      <c r="AO1010" s="36"/>
      <c r="AP1010" s="36"/>
      <c r="AQ1010" s="36"/>
      <c r="AR1010" s="36"/>
    </row>
    <row r="1011" spans="4:44" x14ac:dyDescent="0.2">
      <c r="D1011" s="36"/>
      <c r="E1011" s="36"/>
      <c r="F1011" s="36"/>
      <c r="G1011" s="36"/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  <c r="S1011" s="36"/>
      <c r="T1011" s="36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  <c r="AM1011" s="36"/>
      <c r="AN1011" s="36"/>
      <c r="AO1011" s="36"/>
      <c r="AP1011" s="36"/>
      <c r="AQ1011" s="36"/>
      <c r="AR1011" s="36"/>
    </row>
    <row r="1012" spans="4:44" x14ac:dyDescent="0.2">
      <c r="D1012" s="36"/>
      <c r="E1012" s="36"/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6"/>
      <c r="T1012" s="36"/>
      <c r="U1012" s="36"/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  <c r="AM1012" s="36"/>
      <c r="AN1012" s="36"/>
      <c r="AO1012" s="36"/>
      <c r="AP1012" s="36"/>
      <c r="AQ1012" s="36"/>
      <c r="AR1012" s="36"/>
    </row>
    <row r="1013" spans="4:44" x14ac:dyDescent="0.2">
      <c r="D1013" s="36"/>
      <c r="E1013" s="36"/>
      <c r="F1013" s="36"/>
      <c r="G1013" s="36"/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  <c r="S1013" s="36"/>
      <c r="T1013" s="36"/>
      <c r="U1013" s="36"/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  <c r="AM1013" s="36"/>
      <c r="AN1013" s="36"/>
      <c r="AO1013" s="36"/>
      <c r="AP1013" s="36"/>
      <c r="AQ1013" s="36"/>
      <c r="AR1013" s="36"/>
    </row>
    <row r="1014" spans="4:44" x14ac:dyDescent="0.2"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  <c r="S1014" s="36"/>
      <c r="T1014" s="36"/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  <c r="AM1014" s="36"/>
      <c r="AN1014" s="36"/>
      <c r="AO1014" s="36"/>
      <c r="AP1014" s="36"/>
      <c r="AQ1014" s="36"/>
      <c r="AR1014" s="36"/>
    </row>
    <row r="1015" spans="4:44" x14ac:dyDescent="0.2">
      <c r="D1015" s="36"/>
      <c r="E1015" s="36"/>
      <c r="F1015" s="36"/>
      <c r="G1015" s="36"/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  <c r="S1015" s="36"/>
      <c r="T1015" s="36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  <c r="AM1015" s="36"/>
      <c r="AN1015" s="36"/>
      <c r="AO1015" s="36"/>
      <c r="AP1015" s="36"/>
      <c r="AQ1015" s="36"/>
      <c r="AR1015" s="36"/>
    </row>
    <row r="1016" spans="4:44" x14ac:dyDescent="0.2">
      <c r="D1016" s="36"/>
      <c r="E1016" s="36"/>
      <c r="F1016" s="36"/>
      <c r="G1016" s="36"/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  <c r="S1016" s="36"/>
      <c r="T1016" s="36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  <c r="AM1016" s="36"/>
      <c r="AN1016" s="36"/>
      <c r="AO1016" s="36"/>
      <c r="AP1016" s="36"/>
      <c r="AQ1016" s="36"/>
      <c r="AR1016" s="36"/>
    </row>
    <row r="1017" spans="4:44" x14ac:dyDescent="0.2">
      <c r="D1017" s="36"/>
      <c r="E1017" s="36"/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6"/>
      <c r="T1017" s="36"/>
      <c r="U1017" s="36"/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  <c r="AM1017" s="36"/>
      <c r="AN1017" s="36"/>
      <c r="AO1017" s="36"/>
      <c r="AP1017" s="36"/>
      <c r="AQ1017" s="36"/>
      <c r="AR1017" s="36"/>
    </row>
    <row r="1018" spans="4:44" x14ac:dyDescent="0.2">
      <c r="D1018" s="36"/>
      <c r="E1018" s="36"/>
      <c r="F1018" s="36"/>
      <c r="G1018" s="36"/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  <c r="S1018" s="36"/>
      <c r="T1018" s="36"/>
      <c r="U1018" s="36"/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  <c r="AM1018" s="36"/>
      <c r="AN1018" s="36"/>
      <c r="AO1018" s="36"/>
      <c r="AP1018" s="36"/>
      <c r="AQ1018" s="36"/>
      <c r="AR1018" s="36"/>
    </row>
    <row r="1019" spans="4:44" x14ac:dyDescent="0.2">
      <c r="D1019" s="36"/>
      <c r="E1019" s="36"/>
      <c r="F1019" s="36"/>
      <c r="G1019" s="36"/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  <c r="S1019" s="36"/>
      <c r="T1019" s="36"/>
      <c r="U1019" s="36"/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  <c r="AM1019" s="36"/>
      <c r="AN1019" s="36"/>
      <c r="AO1019" s="36"/>
      <c r="AP1019" s="36"/>
      <c r="AQ1019" s="36"/>
      <c r="AR1019" s="36"/>
    </row>
    <row r="1020" spans="4:44" x14ac:dyDescent="0.2">
      <c r="D1020" s="36"/>
      <c r="E1020" s="36"/>
      <c r="F1020" s="36"/>
      <c r="G1020" s="36"/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  <c r="S1020" s="36"/>
      <c r="T1020" s="36"/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  <c r="AM1020" s="36"/>
      <c r="AN1020" s="36"/>
      <c r="AO1020" s="36"/>
      <c r="AP1020" s="36"/>
      <c r="AQ1020" s="36"/>
      <c r="AR1020" s="36"/>
    </row>
    <row r="1021" spans="4:44" x14ac:dyDescent="0.2">
      <c r="D1021" s="36"/>
      <c r="E1021" s="36"/>
      <c r="F1021" s="36"/>
      <c r="G1021" s="36"/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  <c r="S1021" s="36"/>
      <c r="T1021" s="36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  <c r="AM1021" s="36"/>
      <c r="AN1021" s="36"/>
      <c r="AO1021" s="36"/>
      <c r="AP1021" s="36"/>
      <c r="AQ1021" s="36"/>
      <c r="AR1021" s="36"/>
    </row>
    <row r="1022" spans="4:44" x14ac:dyDescent="0.2">
      <c r="D1022" s="36"/>
      <c r="E1022" s="36"/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6"/>
      <c r="T1022" s="36"/>
      <c r="U1022" s="36"/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  <c r="AM1022" s="36"/>
      <c r="AN1022" s="36"/>
      <c r="AO1022" s="36"/>
      <c r="AP1022" s="36"/>
      <c r="AQ1022" s="36"/>
      <c r="AR1022" s="36"/>
    </row>
    <row r="1023" spans="4:44" x14ac:dyDescent="0.2">
      <c r="D1023" s="36"/>
      <c r="E1023" s="36"/>
      <c r="F1023" s="36"/>
      <c r="G1023" s="36"/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  <c r="S1023" s="36"/>
      <c r="T1023" s="36"/>
      <c r="U1023" s="36"/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  <c r="AM1023" s="36"/>
      <c r="AN1023" s="36"/>
      <c r="AO1023" s="36"/>
      <c r="AP1023" s="36"/>
      <c r="AQ1023" s="36"/>
      <c r="AR1023" s="36"/>
    </row>
    <row r="1024" spans="4:44" x14ac:dyDescent="0.2">
      <c r="D1024" s="36"/>
      <c r="E1024" s="36"/>
      <c r="F1024" s="36"/>
      <c r="G1024" s="36"/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  <c r="S1024" s="36"/>
      <c r="T1024" s="36"/>
      <c r="U1024" s="36"/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  <c r="AM1024" s="36"/>
      <c r="AN1024" s="36"/>
      <c r="AO1024" s="36"/>
      <c r="AP1024" s="36"/>
      <c r="AQ1024" s="36"/>
      <c r="AR1024" s="36"/>
    </row>
    <row r="1025" spans="4:44" x14ac:dyDescent="0.2">
      <c r="D1025" s="36"/>
      <c r="E1025" s="36"/>
      <c r="F1025" s="36"/>
      <c r="G1025" s="36"/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  <c r="S1025" s="36"/>
      <c r="T1025" s="36"/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  <c r="AM1025" s="36"/>
      <c r="AN1025" s="36"/>
      <c r="AO1025" s="36"/>
      <c r="AP1025" s="36"/>
      <c r="AQ1025" s="36"/>
      <c r="AR1025" s="36"/>
    </row>
    <row r="1026" spans="4:44" x14ac:dyDescent="0.2">
      <c r="D1026" s="36"/>
      <c r="E1026" s="36"/>
      <c r="F1026" s="36"/>
      <c r="G1026" s="36"/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  <c r="S1026" s="36"/>
      <c r="T1026" s="36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  <c r="AM1026" s="36"/>
      <c r="AN1026" s="36"/>
      <c r="AO1026" s="36"/>
      <c r="AP1026" s="36"/>
      <c r="AQ1026" s="36"/>
      <c r="AR1026" s="36"/>
    </row>
    <row r="1027" spans="4:44" x14ac:dyDescent="0.2">
      <c r="D1027" s="36"/>
      <c r="E1027" s="36"/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6"/>
      <c r="T1027" s="36"/>
      <c r="U1027" s="36"/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  <c r="AM1027" s="36"/>
      <c r="AN1027" s="36"/>
      <c r="AO1027" s="36"/>
      <c r="AP1027" s="36"/>
      <c r="AQ1027" s="36"/>
      <c r="AR1027" s="36"/>
    </row>
    <row r="1028" spans="4:44" x14ac:dyDescent="0.2">
      <c r="D1028" s="36"/>
      <c r="E1028" s="36"/>
      <c r="F1028" s="36"/>
      <c r="G1028" s="36"/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  <c r="S1028" s="36"/>
      <c r="T1028" s="36"/>
      <c r="U1028" s="36"/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  <c r="AM1028" s="36"/>
      <c r="AN1028" s="36"/>
      <c r="AO1028" s="36"/>
      <c r="AP1028" s="36"/>
      <c r="AQ1028" s="36"/>
      <c r="AR1028" s="36"/>
    </row>
    <row r="1029" spans="4:44" x14ac:dyDescent="0.2">
      <c r="D1029" s="36"/>
      <c r="E1029" s="36"/>
      <c r="F1029" s="36"/>
      <c r="G1029" s="36"/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  <c r="S1029" s="36"/>
      <c r="T1029" s="36"/>
      <c r="U1029" s="36"/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  <c r="AM1029" s="36"/>
      <c r="AN1029" s="36"/>
      <c r="AO1029" s="36"/>
      <c r="AP1029" s="36"/>
      <c r="AQ1029" s="36"/>
      <c r="AR1029" s="36"/>
    </row>
    <row r="1030" spans="4:44" x14ac:dyDescent="0.2">
      <c r="D1030" s="36"/>
      <c r="E1030" s="36"/>
      <c r="F1030" s="36"/>
      <c r="G1030" s="36"/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  <c r="S1030" s="36"/>
      <c r="T1030" s="36"/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  <c r="AM1030" s="36"/>
      <c r="AN1030" s="36"/>
      <c r="AO1030" s="36"/>
      <c r="AP1030" s="36"/>
      <c r="AQ1030" s="36"/>
      <c r="AR1030" s="36"/>
    </row>
  </sheetData>
  <phoneticPr fontId="0" type="noConversion"/>
  <pageMargins left="0.75" right="0.75" top="1" bottom="1" header="0.5" footer="0.5"/>
  <pageSetup paperSize="9" scale="47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5"/>
  <sheetViews>
    <sheetView zoomScale="85" zoomScaleNormal="85" workbookViewId="0">
      <selection activeCell="B2" sqref="B2"/>
    </sheetView>
  </sheetViews>
  <sheetFormatPr defaultRowHeight="12" customHeight="1" x14ac:dyDescent="0.2"/>
  <cols>
    <col min="1" max="1" width="5.7109375" style="93" customWidth="1"/>
    <col min="2" max="3" width="2.7109375" style="93" customWidth="1"/>
    <col min="4" max="16" width="9.140625" style="93"/>
    <col min="17" max="18" width="2.7109375" style="93" customWidth="1"/>
    <col min="19" max="16384" width="9.140625" style="93"/>
  </cols>
  <sheetData>
    <row r="1" spans="2:18" ht="12" customHeight="1" thickBot="1" x14ac:dyDescent="0.25"/>
    <row r="2" spans="2:18" ht="12" customHeight="1" x14ac:dyDescent="0.2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2" customHeight="1" x14ac:dyDescent="0.2">
      <c r="B3" s="97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</row>
    <row r="4" spans="2:18" s="106" customFormat="1" ht="18" customHeight="1" x14ac:dyDescent="0.25">
      <c r="B4" s="103"/>
      <c r="C4" s="104" t="s">
        <v>25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5"/>
    </row>
    <row r="5" spans="2:18" ht="12" customHeight="1" x14ac:dyDescent="0.2"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2:18" ht="12" customHeight="1" x14ac:dyDescent="0.2"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18" ht="12" customHeight="1" x14ac:dyDescent="0.2">
      <c r="B7" s="97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2:18" ht="12" customHeight="1" x14ac:dyDescent="0.2"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9"/>
    </row>
    <row r="9" spans="2:18" ht="12" customHeight="1" x14ac:dyDescent="0.2"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</row>
    <row r="10" spans="2:18" ht="12" customHeight="1" x14ac:dyDescent="0.2">
      <c r="B10" s="97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</row>
    <row r="11" spans="2:18" ht="12" customHeight="1" x14ac:dyDescent="0.2">
      <c r="B11" s="97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9"/>
    </row>
    <row r="12" spans="2:18" ht="12" customHeight="1" x14ac:dyDescent="0.2">
      <c r="B12" s="97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</row>
    <row r="13" spans="2:18" ht="12" customHeight="1" x14ac:dyDescent="0.2">
      <c r="B13" s="97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</row>
    <row r="14" spans="2:18" ht="12" customHeight="1" x14ac:dyDescent="0.2">
      <c r="B14" s="97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</row>
    <row r="15" spans="2:18" ht="12" customHeight="1" x14ac:dyDescent="0.2"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</row>
    <row r="16" spans="2:18" ht="12" customHeight="1" x14ac:dyDescent="0.2"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</row>
    <row r="17" spans="2:18" ht="12" customHeight="1" x14ac:dyDescent="0.2">
      <c r="B17" s="97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</row>
    <row r="18" spans="2:18" ht="12" customHeight="1" x14ac:dyDescent="0.2"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</row>
    <row r="19" spans="2:18" ht="12" customHeight="1" x14ac:dyDescent="0.2"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9"/>
    </row>
    <row r="20" spans="2:18" ht="12" customHeight="1" x14ac:dyDescent="0.2"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</row>
    <row r="21" spans="2:18" ht="12" customHeight="1" x14ac:dyDescent="0.2"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</row>
    <row r="22" spans="2:18" ht="12" customHeight="1" x14ac:dyDescent="0.2">
      <c r="B22" s="97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9"/>
    </row>
    <row r="23" spans="2:18" ht="12" customHeight="1" x14ac:dyDescent="0.2"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</row>
    <row r="24" spans="2:18" ht="12" customHeight="1" x14ac:dyDescent="0.2">
      <c r="B24" s="97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</row>
    <row r="25" spans="2:18" ht="12" customHeight="1" x14ac:dyDescent="0.2">
      <c r="B25" s="9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</row>
    <row r="26" spans="2:18" ht="12" customHeight="1" x14ac:dyDescent="0.2">
      <c r="B26" s="97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</row>
    <row r="27" spans="2:18" ht="12" customHeight="1" x14ac:dyDescent="0.2"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</row>
    <row r="28" spans="2:18" ht="12" customHeight="1" x14ac:dyDescent="0.2">
      <c r="B28" s="97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</row>
    <row r="29" spans="2:18" ht="12" customHeight="1" x14ac:dyDescent="0.2"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9"/>
    </row>
    <row r="30" spans="2:18" ht="12" customHeight="1" x14ac:dyDescent="0.2">
      <c r="B30" s="97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</row>
    <row r="31" spans="2:18" ht="12" customHeight="1" x14ac:dyDescent="0.2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</row>
    <row r="32" spans="2:18" ht="12" customHeight="1" x14ac:dyDescent="0.2">
      <c r="B32" s="97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</row>
    <row r="33" spans="2:18" ht="12" customHeight="1" x14ac:dyDescent="0.2">
      <c r="B33" s="97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</row>
    <row r="34" spans="2:18" ht="12" customHeight="1" x14ac:dyDescent="0.2">
      <c r="B34" s="97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</row>
    <row r="35" spans="2:18" ht="12" customHeight="1" thickBot="1" x14ac:dyDescent="0.25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2"/>
    </row>
  </sheetData>
  <sheetProtection password="DE55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B1:BM263"/>
  <sheetViews>
    <sheetView showGridLines="0" zoomScale="85" zoomScaleNormal="85" zoomScaleSheetLayoutView="50" workbookViewId="0">
      <selection activeCell="B2" sqref="B2"/>
    </sheetView>
  </sheetViews>
  <sheetFormatPr defaultRowHeight="12.75" customHeight="1" x14ac:dyDescent="0.2"/>
  <cols>
    <col min="1" max="1" width="5.7109375" style="38" customWidth="1"/>
    <col min="2" max="3" width="2.7109375" style="38" customWidth="1"/>
    <col min="4" max="4" width="25.7109375" style="39" customWidth="1"/>
    <col min="5" max="5" width="2.7109375" style="39" customWidth="1"/>
    <col min="6" max="12" width="10.7109375" style="38" customWidth="1"/>
    <col min="13" max="14" width="2.7109375" style="38" customWidth="1"/>
    <col min="15" max="26" width="10.7109375" style="38" customWidth="1"/>
    <col min="27" max="27" width="6.85546875" style="38" customWidth="1"/>
    <col min="28" max="62" width="9.7109375" style="38" customWidth="1"/>
    <col min="63" max="64" width="9.7109375" style="40" customWidth="1"/>
    <col min="65" max="65" width="9.7109375" style="41" customWidth="1"/>
    <col min="66" max="142" width="9.7109375" style="38" customWidth="1"/>
    <col min="143" max="16384" width="9.140625" style="38"/>
  </cols>
  <sheetData>
    <row r="1" spans="2:65" ht="13.5" customHeight="1" thickBot="1" x14ac:dyDescent="0.25"/>
    <row r="2" spans="2:65" ht="12.75" customHeight="1" x14ac:dyDescent="0.2">
      <c r="B2" s="61"/>
      <c r="C2" s="62"/>
      <c r="D2" s="63"/>
      <c r="E2" s="63"/>
      <c r="F2" s="62"/>
      <c r="G2" s="62"/>
      <c r="H2" s="62"/>
      <c r="I2" s="62"/>
      <c r="J2" s="62"/>
      <c r="K2" s="62"/>
      <c r="L2" s="62"/>
      <c r="M2" s="62"/>
      <c r="N2" s="64"/>
    </row>
    <row r="3" spans="2:65" ht="12.75" customHeight="1" x14ac:dyDescent="0.2">
      <c r="B3" s="65"/>
      <c r="N3" s="66"/>
    </row>
    <row r="4" spans="2:65" s="89" customFormat="1" ht="18" customHeight="1" x14ac:dyDescent="0.3">
      <c r="B4" s="85"/>
      <c r="C4" s="86" t="s">
        <v>6</v>
      </c>
      <c r="D4" s="87"/>
      <c r="E4" s="88"/>
      <c r="N4" s="90"/>
      <c r="BK4" s="91"/>
      <c r="BL4" s="91"/>
      <c r="BM4" s="92"/>
    </row>
    <row r="5" spans="2:65" ht="12.75" customHeight="1" x14ac:dyDescent="0.2">
      <c r="B5" s="65"/>
      <c r="D5" s="42"/>
      <c r="E5" s="43"/>
      <c r="F5" s="44"/>
      <c r="G5" s="44"/>
      <c r="N5" s="66"/>
      <c r="AC5" s="44"/>
      <c r="AD5" s="44"/>
      <c r="AE5" s="44"/>
      <c r="AH5" s="45"/>
      <c r="AI5" s="45"/>
    </row>
    <row r="6" spans="2:65" ht="12.75" customHeight="1" x14ac:dyDescent="0.2">
      <c r="B6" s="65"/>
      <c r="D6" s="42"/>
      <c r="E6" s="43"/>
      <c r="F6" s="44"/>
      <c r="G6" s="44"/>
      <c r="N6" s="66"/>
      <c r="AC6" s="44"/>
      <c r="AD6" s="44"/>
      <c r="AE6" s="44"/>
      <c r="AH6" s="45"/>
      <c r="AI6" s="45"/>
    </row>
    <row r="7" spans="2:65" ht="12.75" customHeight="1" x14ac:dyDescent="0.2">
      <c r="B7" s="65"/>
      <c r="D7" s="42"/>
      <c r="E7" s="43"/>
      <c r="F7" s="44"/>
      <c r="G7" s="44"/>
      <c r="N7" s="66"/>
      <c r="AC7" s="44"/>
      <c r="AD7" s="44"/>
      <c r="AE7" s="44"/>
      <c r="AH7" s="45"/>
      <c r="AI7" s="45"/>
    </row>
    <row r="8" spans="2:65" ht="12.75" customHeight="1" x14ac:dyDescent="0.2">
      <c r="B8" s="65"/>
      <c r="C8" s="54"/>
      <c r="D8" s="48"/>
      <c r="E8" s="49"/>
      <c r="F8" s="50"/>
      <c r="G8" s="50"/>
      <c r="H8" s="50"/>
      <c r="I8" s="50"/>
      <c r="J8" s="50"/>
      <c r="K8" s="50"/>
      <c r="L8" s="50"/>
      <c r="M8" s="54"/>
      <c r="N8" s="68"/>
      <c r="AC8" s="44"/>
      <c r="AD8" s="44"/>
      <c r="AE8" s="44"/>
      <c r="AH8" s="45"/>
      <c r="AI8" s="45"/>
    </row>
    <row r="9" spans="2:65" ht="12.75" customHeight="1" x14ac:dyDescent="0.2">
      <c r="B9" s="65"/>
      <c r="C9" s="54"/>
      <c r="D9" s="51" t="s">
        <v>30</v>
      </c>
      <c r="E9" s="49"/>
      <c r="F9" s="1">
        <v>2014</v>
      </c>
      <c r="G9" s="50"/>
      <c r="H9" s="50"/>
      <c r="I9" s="50"/>
      <c r="J9" s="50"/>
      <c r="K9" s="50"/>
      <c r="L9" s="50"/>
      <c r="M9" s="54"/>
      <c r="N9" s="68"/>
      <c r="AC9" s="44"/>
      <c r="AD9" s="44"/>
      <c r="AE9" s="44"/>
      <c r="AH9" s="45"/>
      <c r="AI9" s="45"/>
    </row>
    <row r="10" spans="2:65" ht="12.75" customHeight="1" x14ac:dyDescent="0.2">
      <c r="B10" s="65"/>
      <c r="C10" s="54"/>
      <c r="D10" s="54" t="s">
        <v>0</v>
      </c>
      <c r="E10" s="54"/>
      <c r="F10" s="107">
        <v>0.06</v>
      </c>
      <c r="G10" s="50"/>
      <c r="H10" s="50"/>
      <c r="I10" s="50"/>
      <c r="J10" s="50"/>
      <c r="K10" s="50"/>
      <c r="L10" s="50"/>
      <c r="M10" s="54"/>
      <c r="N10" s="68"/>
      <c r="AC10" s="44"/>
      <c r="AD10" s="44"/>
      <c r="AE10" s="44"/>
      <c r="AH10" s="45"/>
      <c r="AI10" s="45"/>
    </row>
    <row r="11" spans="2:65" ht="12.75" customHeight="1" x14ac:dyDescent="0.2">
      <c r="B11" s="67"/>
      <c r="C11" s="54"/>
      <c r="D11" s="51"/>
      <c r="E11" s="49"/>
      <c r="F11" s="55"/>
      <c r="G11" s="50"/>
      <c r="H11" s="50"/>
      <c r="I11" s="50"/>
      <c r="J11" s="50"/>
      <c r="K11" s="50"/>
      <c r="L11" s="50"/>
      <c r="M11" s="54"/>
      <c r="N11" s="68"/>
      <c r="AC11" s="44"/>
      <c r="AD11" s="44"/>
      <c r="AE11" s="44"/>
      <c r="AH11" s="45"/>
      <c r="AI11" s="45"/>
    </row>
    <row r="12" spans="2:65" s="56" customFormat="1" ht="12.75" customHeight="1" x14ac:dyDescent="0.2">
      <c r="B12" s="67"/>
      <c r="D12" s="75"/>
      <c r="E12" s="76"/>
      <c r="F12" s="77"/>
      <c r="G12" s="78"/>
      <c r="N12" s="68"/>
      <c r="AC12" s="79"/>
      <c r="AD12" s="79"/>
      <c r="AE12" s="79"/>
      <c r="AH12" s="80"/>
      <c r="AI12" s="80"/>
      <c r="BK12" s="59"/>
      <c r="BL12" s="59"/>
      <c r="BM12" s="60"/>
    </row>
    <row r="13" spans="2:65" ht="12.75" customHeight="1" x14ac:dyDescent="0.2">
      <c r="B13" s="67"/>
      <c r="C13" s="54"/>
      <c r="D13" s="51"/>
      <c r="E13" s="49"/>
      <c r="F13" s="55"/>
      <c r="G13" s="52"/>
      <c r="H13" s="50"/>
      <c r="I13" s="54"/>
      <c r="J13" s="54"/>
      <c r="K13" s="54"/>
      <c r="L13" s="54"/>
      <c r="M13" s="54"/>
      <c r="N13" s="68"/>
      <c r="AC13" s="44"/>
      <c r="AD13" s="44"/>
      <c r="AE13" s="44"/>
      <c r="AH13" s="45"/>
      <c r="AI13" s="45"/>
    </row>
    <row r="14" spans="2:65" ht="12.75" customHeight="1" x14ac:dyDescent="0.2">
      <c r="B14" s="67"/>
      <c r="C14" s="54"/>
      <c r="D14" s="50" t="s">
        <v>72</v>
      </c>
      <c r="E14" s="54"/>
      <c r="F14" s="53"/>
      <c r="G14" s="114"/>
      <c r="H14" s="54"/>
      <c r="I14" s="54"/>
      <c r="J14" s="54"/>
      <c r="K14" s="54"/>
      <c r="L14" s="54"/>
      <c r="M14" s="54"/>
      <c r="N14" s="108"/>
      <c r="AC14" s="44"/>
      <c r="AD14" s="44"/>
      <c r="AE14" s="44"/>
      <c r="AH14" s="45"/>
      <c r="AI14" s="45"/>
    </row>
    <row r="15" spans="2:65" ht="12.75" customHeight="1" x14ac:dyDescent="0.2">
      <c r="B15" s="67"/>
      <c r="C15" s="54"/>
      <c r="D15" s="54" t="s">
        <v>12</v>
      </c>
      <c r="E15" s="54"/>
      <c r="F15" s="163">
        <v>200</v>
      </c>
      <c r="G15" s="113"/>
      <c r="H15" s="50" t="s">
        <v>32</v>
      </c>
      <c r="I15" s="54"/>
      <c r="J15" s="54"/>
      <c r="K15" s="54"/>
      <c r="L15" s="54"/>
      <c r="M15" s="54"/>
      <c r="N15" s="66"/>
      <c r="AC15" s="44"/>
      <c r="AD15" s="44"/>
      <c r="AE15" s="44"/>
      <c r="AH15" s="45"/>
      <c r="AI15" s="45"/>
    </row>
    <row r="16" spans="2:65" ht="12.75" customHeight="1" x14ac:dyDescent="0.2">
      <c r="B16" s="67"/>
      <c r="C16" s="54"/>
      <c r="D16" s="54" t="s">
        <v>13</v>
      </c>
      <c r="E16" s="54"/>
      <c r="F16" s="163">
        <v>5.03</v>
      </c>
      <c r="G16" s="113"/>
      <c r="H16" s="50"/>
      <c r="I16" s="54"/>
      <c r="J16" s="54"/>
      <c r="K16" s="54"/>
      <c r="L16" s="54"/>
      <c r="M16" s="54"/>
      <c r="N16" s="66"/>
      <c r="AC16" s="44"/>
      <c r="AD16" s="44"/>
      <c r="AE16" s="44"/>
      <c r="AH16" s="45"/>
      <c r="AI16" s="45"/>
    </row>
    <row r="17" spans="2:65" ht="12.75" customHeight="1" x14ac:dyDescent="0.2">
      <c r="B17" s="67"/>
      <c r="C17" s="54"/>
      <c r="D17" s="54" t="s">
        <v>9</v>
      </c>
      <c r="E17" s="54"/>
      <c r="F17" s="163">
        <v>1.4</v>
      </c>
      <c r="G17" s="113"/>
      <c r="H17" s="54"/>
      <c r="I17" s="52" t="s">
        <v>89</v>
      </c>
      <c r="J17" s="54"/>
      <c r="K17" s="54"/>
      <c r="L17" s="54"/>
      <c r="M17" s="54"/>
      <c r="N17" s="66"/>
      <c r="AC17" s="44"/>
      <c r="AD17" s="44"/>
      <c r="AE17" s="44"/>
      <c r="AH17" s="45"/>
      <c r="AI17" s="45"/>
    </row>
    <row r="18" spans="2:65" ht="12.75" customHeight="1" x14ac:dyDescent="0.2">
      <c r="B18" s="67"/>
      <c r="C18" s="54"/>
      <c r="D18" s="54" t="s">
        <v>14</v>
      </c>
      <c r="E18" s="54"/>
      <c r="F18" s="163">
        <v>55</v>
      </c>
      <c r="G18" s="117"/>
      <c r="H18" s="54" t="s">
        <v>33</v>
      </c>
      <c r="I18" s="83">
        <v>38300.32</v>
      </c>
      <c r="J18" s="54"/>
      <c r="K18" s="54"/>
      <c r="L18" s="54"/>
      <c r="M18" s="54"/>
      <c r="N18" s="66"/>
      <c r="AC18" s="44"/>
      <c r="AD18" s="44"/>
      <c r="AE18" s="44"/>
      <c r="AH18" s="45"/>
      <c r="AI18" s="45"/>
    </row>
    <row r="19" spans="2:65" ht="12.75" customHeight="1" x14ac:dyDescent="0.2">
      <c r="B19" s="67"/>
      <c r="C19" s="54"/>
      <c r="D19" s="54" t="s">
        <v>15</v>
      </c>
      <c r="E19" s="54"/>
      <c r="F19" s="163">
        <v>40</v>
      </c>
      <c r="G19" s="114"/>
      <c r="H19" s="54" t="s">
        <v>34</v>
      </c>
      <c r="I19" s="83">
        <v>133.97999999999999</v>
      </c>
      <c r="J19" s="54"/>
      <c r="K19" s="54"/>
      <c r="L19" s="54"/>
      <c r="M19" s="54"/>
      <c r="N19" s="66"/>
      <c r="AC19" s="44"/>
      <c r="AD19" s="44"/>
      <c r="AE19" s="44"/>
      <c r="AH19" s="45"/>
      <c r="AI19" s="45"/>
    </row>
    <row r="20" spans="2:65" ht="12.75" customHeight="1" x14ac:dyDescent="0.2">
      <c r="B20" s="67"/>
      <c r="C20" s="54"/>
      <c r="D20" s="115"/>
      <c r="E20" s="113"/>
      <c r="F20" s="116"/>
      <c r="G20" s="113"/>
      <c r="H20" s="54"/>
      <c r="I20" s="54"/>
      <c r="J20" s="54"/>
      <c r="K20" s="54"/>
      <c r="L20" s="54"/>
      <c r="M20" s="54"/>
      <c r="N20" s="66"/>
      <c r="AC20" s="44"/>
      <c r="AD20" s="44"/>
      <c r="AE20" s="44"/>
      <c r="AH20" s="45"/>
      <c r="AI20" s="45"/>
    </row>
    <row r="21" spans="2:65" ht="12.75" customHeight="1" x14ac:dyDescent="0.2">
      <c r="B21" s="67"/>
      <c r="C21" s="56"/>
      <c r="D21" s="56"/>
      <c r="E21" s="56"/>
      <c r="F21" s="58"/>
      <c r="G21" s="56"/>
      <c r="H21" s="56"/>
      <c r="I21" s="56"/>
      <c r="J21" s="56"/>
      <c r="K21" s="56"/>
      <c r="L21" s="56"/>
      <c r="M21" s="56"/>
      <c r="N21" s="68"/>
      <c r="AC21" s="44"/>
      <c r="AD21" s="44"/>
      <c r="AE21" s="44"/>
      <c r="AH21" s="45"/>
      <c r="AI21" s="45"/>
    </row>
    <row r="22" spans="2:65" ht="12.75" customHeight="1" thickBot="1" x14ac:dyDescent="0.25">
      <c r="B22" s="70"/>
      <c r="C22" s="71"/>
      <c r="D22" s="74"/>
      <c r="E22" s="74"/>
      <c r="F22" s="82"/>
      <c r="G22" s="71"/>
      <c r="H22" s="71"/>
      <c r="I22" s="71"/>
      <c r="J22" s="71"/>
      <c r="K22" s="71"/>
      <c r="L22" s="71"/>
      <c r="M22" s="71"/>
      <c r="N22" s="69"/>
      <c r="AC22" s="44"/>
      <c r="AD22" s="44"/>
      <c r="AE22" s="44"/>
      <c r="AH22" s="45"/>
      <c r="AI22" s="45"/>
    </row>
    <row r="23" spans="2:65" ht="12.75" customHeight="1" x14ac:dyDescent="0.2">
      <c r="F23" s="46"/>
      <c r="G23" s="46"/>
      <c r="AC23" s="44"/>
      <c r="AD23" s="44"/>
      <c r="AE23" s="44"/>
      <c r="AH23" s="45"/>
      <c r="AI23" s="45"/>
    </row>
    <row r="24" spans="2:65" ht="12.75" customHeight="1" x14ac:dyDescent="0.2">
      <c r="F24" s="46"/>
      <c r="G24" s="46"/>
      <c r="AC24" s="44"/>
      <c r="AD24" s="44"/>
      <c r="AE24" s="44"/>
      <c r="AH24" s="45"/>
      <c r="AI24" s="45"/>
    </row>
    <row r="25" spans="2:65" ht="12.75" customHeight="1" x14ac:dyDescent="0.2">
      <c r="F25" s="46"/>
      <c r="G25" s="46"/>
      <c r="AC25" s="44"/>
      <c r="AD25" s="44"/>
      <c r="AE25" s="44"/>
      <c r="AH25" s="45"/>
      <c r="AI25" s="45"/>
    </row>
    <row r="26" spans="2:65" ht="12.75" customHeight="1" x14ac:dyDescent="0.2">
      <c r="F26" s="46"/>
      <c r="G26" s="46"/>
      <c r="AC26" s="44"/>
      <c r="AD26" s="44"/>
      <c r="AE26" s="44"/>
      <c r="AH26" s="45"/>
      <c r="AI26" s="45"/>
    </row>
    <row r="27" spans="2:65" ht="12.75" customHeight="1" x14ac:dyDescent="0.2">
      <c r="D27" s="38"/>
      <c r="E27" s="38"/>
      <c r="R27" s="44"/>
      <c r="S27" s="44"/>
      <c r="T27" s="44"/>
      <c r="W27" s="45"/>
      <c r="X27" s="45"/>
      <c r="AZ27" s="40"/>
      <c r="BA27" s="40"/>
      <c r="BB27" s="41"/>
      <c r="BK27" s="38"/>
      <c r="BL27" s="38"/>
      <c r="BM27" s="38"/>
    </row>
    <row r="28" spans="2:65" ht="12.75" customHeight="1" x14ac:dyDescent="0.2">
      <c r="D28" s="38"/>
      <c r="E28" s="38"/>
      <c r="R28" s="44"/>
      <c r="S28" s="44"/>
      <c r="T28" s="44"/>
      <c r="W28" s="45"/>
      <c r="X28" s="45"/>
      <c r="AZ28" s="40"/>
      <c r="BA28" s="40"/>
      <c r="BB28" s="41"/>
      <c r="BK28" s="38"/>
      <c r="BL28" s="38"/>
      <c r="BM28" s="38"/>
    </row>
    <row r="29" spans="2:65" s="56" customFormat="1" ht="12.75" customHeight="1" x14ac:dyDescent="0.2">
      <c r="B29" s="38"/>
      <c r="C29" s="38"/>
      <c r="AZ29" s="59"/>
      <c r="BA29" s="59"/>
      <c r="BB29" s="60"/>
    </row>
    <row r="30" spans="2:65" ht="12.75" customHeight="1" x14ac:dyDescent="0.2">
      <c r="D30" s="38"/>
      <c r="E30" s="38"/>
      <c r="W30" s="47"/>
      <c r="X30" s="47"/>
      <c r="AZ30" s="40"/>
      <c r="BA30" s="40"/>
      <c r="BB30" s="41"/>
      <c r="BK30" s="38"/>
      <c r="BL30" s="38"/>
      <c r="BM30" s="38"/>
    </row>
    <row r="31" spans="2:65" ht="12.75" customHeight="1" x14ac:dyDescent="0.2">
      <c r="D31" s="38"/>
      <c r="E31" s="38"/>
      <c r="AZ31" s="40"/>
      <c r="BA31" s="40"/>
      <c r="BB31" s="41"/>
      <c r="BK31" s="38"/>
      <c r="BL31" s="38"/>
      <c r="BM31" s="38"/>
    </row>
    <row r="32" spans="2:65" ht="12.75" customHeight="1" x14ac:dyDescent="0.2">
      <c r="D32" s="38"/>
      <c r="E32" s="38"/>
      <c r="AZ32" s="40"/>
      <c r="BA32" s="40"/>
      <c r="BB32" s="41"/>
      <c r="BK32" s="38"/>
      <c r="BL32" s="38"/>
      <c r="BM32" s="38"/>
    </row>
    <row r="33" spans="4:65" ht="12.75" customHeight="1" x14ac:dyDescent="0.2">
      <c r="D33" s="38"/>
      <c r="E33" s="38"/>
      <c r="AZ33" s="40"/>
      <c r="BA33" s="40"/>
      <c r="BB33" s="41"/>
      <c r="BK33" s="38"/>
      <c r="BL33" s="38"/>
      <c r="BM33" s="38"/>
    </row>
    <row r="34" spans="4:65" ht="12.75" customHeight="1" x14ac:dyDescent="0.2">
      <c r="D34" s="38"/>
      <c r="E34" s="38"/>
      <c r="AZ34" s="40"/>
      <c r="BA34" s="40"/>
      <c r="BB34" s="41"/>
      <c r="BK34" s="38"/>
      <c r="BL34" s="38"/>
      <c r="BM34" s="38"/>
    </row>
    <row r="35" spans="4:65" ht="12.75" customHeight="1" x14ac:dyDescent="0.2">
      <c r="F35" s="46"/>
      <c r="G35" s="46"/>
    </row>
    <row r="36" spans="4:65" ht="12.75" customHeight="1" x14ac:dyDescent="0.2">
      <c r="F36" s="46"/>
      <c r="G36" s="46"/>
    </row>
    <row r="37" spans="4:65" ht="12.75" customHeight="1" x14ac:dyDescent="0.2">
      <c r="F37" s="46"/>
      <c r="G37" s="46"/>
    </row>
    <row r="38" spans="4:65" ht="12.75" customHeight="1" x14ac:dyDescent="0.2">
      <c r="F38" s="46"/>
      <c r="G38" s="46"/>
    </row>
    <row r="39" spans="4:65" ht="12.75" customHeight="1" x14ac:dyDescent="0.2">
      <c r="F39" s="46"/>
      <c r="G39" s="46"/>
    </row>
    <row r="40" spans="4:65" ht="12.75" customHeight="1" x14ac:dyDescent="0.2">
      <c r="F40" s="46"/>
      <c r="G40" s="46"/>
    </row>
    <row r="41" spans="4:65" ht="12.75" customHeight="1" x14ac:dyDescent="0.2">
      <c r="F41" s="46"/>
      <c r="G41" s="46"/>
    </row>
    <row r="42" spans="4:65" ht="12.75" customHeight="1" x14ac:dyDescent="0.2">
      <c r="F42" s="46"/>
      <c r="G42" s="46"/>
    </row>
    <row r="43" spans="4:65" ht="12.75" customHeight="1" x14ac:dyDescent="0.2">
      <c r="F43" s="46"/>
      <c r="G43" s="46"/>
    </row>
    <row r="44" spans="4:65" ht="12.75" customHeight="1" x14ac:dyDescent="0.2">
      <c r="F44" s="46"/>
      <c r="G44" s="46"/>
    </row>
    <row r="45" spans="4:65" ht="12.75" customHeight="1" x14ac:dyDescent="0.2">
      <c r="F45" s="46"/>
      <c r="G45" s="46"/>
    </row>
    <row r="46" spans="4:65" ht="12.75" customHeight="1" x14ac:dyDescent="0.2">
      <c r="F46" s="46"/>
      <c r="G46" s="46"/>
    </row>
    <row r="47" spans="4:65" ht="12.75" customHeight="1" x14ac:dyDescent="0.2">
      <c r="F47" s="46"/>
      <c r="G47" s="46"/>
    </row>
    <row r="48" spans="4:65" ht="12.75" customHeight="1" x14ac:dyDescent="0.2">
      <c r="F48" s="46"/>
      <c r="G48" s="46"/>
    </row>
    <row r="49" spans="6:7" ht="12.75" customHeight="1" x14ac:dyDescent="0.2">
      <c r="F49" s="46"/>
      <c r="G49" s="46"/>
    </row>
    <row r="50" spans="6:7" ht="12.75" customHeight="1" x14ac:dyDescent="0.2">
      <c r="F50" s="46"/>
      <c r="G50" s="46"/>
    </row>
    <row r="51" spans="6:7" ht="12.75" customHeight="1" x14ac:dyDescent="0.2">
      <c r="F51" s="46"/>
      <c r="G51" s="46"/>
    </row>
    <row r="52" spans="6:7" ht="12.75" customHeight="1" x14ac:dyDescent="0.2">
      <c r="F52" s="46"/>
      <c r="G52" s="46"/>
    </row>
    <row r="53" spans="6:7" ht="12.75" customHeight="1" x14ac:dyDescent="0.2">
      <c r="F53" s="46"/>
      <c r="G53" s="46"/>
    </row>
    <row r="54" spans="6:7" ht="12.75" customHeight="1" x14ac:dyDescent="0.2">
      <c r="F54" s="46"/>
      <c r="G54" s="46"/>
    </row>
    <row r="55" spans="6:7" ht="12.75" customHeight="1" x14ac:dyDescent="0.2">
      <c r="F55" s="46"/>
      <c r="G55" s="46"/>
    </row>
    <row r="56" spans="6:7" ht="12.75" customHeight="1" x14ac:dyDescent="0.2">
      <c r="F56" s="46"/>
      <c r="G56" s="46"/>
    </row>
    <row r="57" spans="6:7" ht="12.75" customHeight="1" x14ac:dyDescent="0.2">
      <c r="F57" s="46"/>
      <c r="G57" s="46"/>
    </row>
    <row r="58" spans="6:7" ht="12.75" customHeight="1" x14ac:dyDescent="0.2">
      <c r="F58" s="46"/>
      <c r="G58" s="46"/>
    </row>
    <row r="59" spans="6:7" ht="12.75" customHeight="1" x14ac:dyDescent="0.2">
      <c r="F59" s="46"/>
      <c r="G59" s="46"/>
    </row>
    <row r="60" spans="6:7" ht="12.75" customHeight="1" x14ac:dyDescent="0.2">
      <c r="F60" s="46"/>
      <c r="G60" s="46"/>
    </row>
    <row r="61" spans="6:7" ht="12.75" customHeight="1" x14ac:dyDescent="0.2">
      <c r="F61" s="46"/>
      <c r="G61" s="46"/>
    </row>
    <row r="62" spans="6:7" ht="12.75" customHeight="1" x14ac:dyDescent="0.2">
      <c r="F62" s="46"/>
      <c r="G62" s="46"/>
    </row>
    <row r="63" spans="6:7" ht="12.75" customHeight="1" x14ac:dyDescent="0.2">
      <c r="F63" s="46"/>
      <c r="G63" s="46"/>
    </row>
    <row r="64" spans="6:7" ht="12.75" customHeight="1" x14ac:dyDescent="0.2">
      <c r="F64" s="46"/>
      <c r="G64" s="46"/>
    </row>
    <row r="65" spans="6:7" ht="12.75" customHeight="1" x14ac:dyDescent="0.2">
      <c r="F65" s="46"/>
      <c r="G65" s="46"/>
    </row>
    <row r="66" spans="6:7" ht="12.75" customHeight="1" x14ac:dyDescent="0.2">
      <c r="F66" s="46"/>
      <c r="G66" s="46"/>
    </row>
    <row r="67" spans="6:7" ht="12.75" customHeight="1" x14ac:dyDescent="0.2">
      <c r="F67" s="46"/>
      <c r="G67" s="46"/>
    </row>
    <row r="68" spans="6:7" ht="12.75" customHeight="1" x14ac:dyDescent="0.2">
      <c r="F68" s="46"/>
      <c r="G68" s="46"/>
    </row>
    <row r="69" spans="6:7" ht="12.75" customHeight="1" x14ac:dyDescent="0.2">
      <c r="F69" s="46"/>
      <c r="G69" s="46"/>
    </row>
    <row r="70" spans="6:7" ht="12.75" customHeight="1" x14ac:dyDescent="0.2">
      <c r="F70" s="46"/>
      <c r="G70" s="46"/>
    </row>
    <row r="71" spans="6:7" ht="12.75" customHeight="1" x14ac:dyDescent="0.2">
      <c r="F71" s="46"/>
      <c r="G71" s="46"/>
    </row>
    <row r="72" spans="6:7" ht="12.75" customHeight="1" x14ac:dyDescent="0.2">
      <c r="F72" s="46"/>
      <c r="G72" s="46"/>
    </row>
    <row r="73" spans="6:7" ht="12.75" customHeight="1" x14ac:dyDescent="0.2">
      <c r="F73" s="46"/>
      <c r="G73" s="46"/>
    </row>
    <row r="74" spans="6:7" ht="12.75" customHeight="1" x14ac:dyDescent="0.2">
      <c r="F74" s="46"/>
      <c r="G74" s="46"/>
    </row>
    <row r="75" spans="6:7" ht="12.75" customHeight="1" x14ac:dyDescent="0.2">
      <c r="F75" s="46"/>
      <c r="G75" s="46"/>
    </row>
    <row r="76" spans="6:7" ht="12.75" customHeight="1" x14ac:dyDescent="0.2">
      <c r="F76" s="46"/>
      <c r="G76" s="46"/>
    </row>
    <row r="77" spans="6:7" ht="12.75" customHeight="1" x14ac:dyDescent="0.2">
      <c r="F77" s="46"/>
      <c r="G77" s="46"/>
    </row>
    <row r="78" spans="6:7" ht="12.75" customHeight="1" x14ac:dyDescent="0.2">
      <c r="F78" s="46"/>
      <c r="G78" s="46"/>
    </row>
    <row r="79" spans="6:7" ht="12.75" customHeight="1" x14ac:dyDescent="0.2">
      <c r="F79" s="46"/>
      <c r="G79" s="46"/>
    </row>
    <row r="80" spans="6:7" ht="12.75" customHeight="1" x14ac:dyDescent="0.2">
      <c r="F80" s="46"/>
      <c r="G80" s="46"/>
    </row>
    <row r="81" spans="6:7" ht="12.75" customHeight="1" x14ac:dyDescent="0.2">
      <c r="F81" s="46"/>
      <c r="G81" s="46"/>
    </row>
    <row r="82" spans="6:7" ht="12.75" customHeight="1" x14ac:dyDescent="0.2">
      <c r="F82" s="46"/>
      <c r="G82" s="46"/>
    </row>
    <row r="83" spans="6:7" ht="12.75" customHeight="1" x14ac:dyDescent="0.2">
      <c r="F83" s="46"/>
      <c r="G83" s="46"/>
    </row>
    <row r="84" spans="6:7" ht="12.75" customHeight="1" x14ac:dyDescent="0.2">
      <c r="F84" s="46"/>
      <c r="G84" s="46"/>
    </row>
    <row r="85" spans="6:7" ht="12.75" customHeight="1" x14ac:dyDescent="0.2">
      <c r="F85" s="46"/>
      <c r="G85" s="46"/>
    </row>
    <row r="86" spans="6:7" ht="12.75" customHeight="1" x14ac:dyDescent="0.2">
      <c r="F86" s="46"/>
      <c r="G86" s="46"/>
    </row>
    <row r="87" spans="6:7" ht="12.75" customHeight="1" x14ac:dyDescent="0.2">
      <c r="F87" s="46"/>
      <c r="G87" s="46"/>
    </row>
    <row r="88" spans="6:7" ht="12.75" customHeight="1" x14ac:dyDescent="0.2">
      <c r="F88" s="46"/>
      <c r="G88" s="46"/>
    </row>
    <row r="89" spans="6:7" ht="12.75" customHeight="1" x14ac:dyDescent="0.2">
      <c r="F89" s="46"/>
      <c r="G89" s="46"/>
    </row>
    <row r="90" spans="6:7" ht="12.75" customHeight="1" x14ac:dyDescent="0.2">
      <c r="F90" s="46"/>
      <c r="G90" s="46"/>
    </row>
    <row r="91" spans="6:7" ht="12.75" customHeight="1" x14ac:dyDescent="0.2">
      <c r="F91" s="46"/>
      <c r="G91" s="46"/>
    </row>
    <row r="92" spans="6:7" ht="12.75" customHeight="1" x14ac:dyDescent="0.2">
      <c r="F92" s="46"/>
      <c r="G92" s="46"/>
    </row>
    <row r="93" spans="6:7" ht="12.75" customHeight="1" x14ac:dyDescent="0.2">
      <c r="F93" s="46"/>
      <c r="G93" s="46"/>
    </row>
    <row r="94" spans="6:7" ht="12.75" customHeight="1" x14ac:dyDescent="0.2">
      <c r="F94" s="46"/>
      <c r="G94" s="46"/>
    </row>
    <row r="95" spans="6:7" ht="12.75" customHeight="1" x14ac:dyDescent="0.2">
      <c r="F95" s="46"/>
      <c r="G95" s="46"/>
    </row>
    <row r="96" spans="6:7" ht="12.75" customHeight="1" x14ac:dyDescent="0.2">
      <c r="F96" s="46"/>
      <c r="G96" s="46"/>
    </row>
    <row r="97" spans="6:7" ht="12.75" customHeight="1" x14ac:dyDescent="0.2">
      <c r="F97" s="46"/>
      <c r="G97" s="46"/>
    </row>
    <row r="98" spans="6:7" ht="12.75" customHeight="1" x14ac:dyDescent="0.2">
      <c r="F98" s="46"/>
      <c r="G98" s="46"/>
    </row>
    <row r="99" spans="6:7" ht="12.75" customHeight="1" x14ac:dyDescent="0.2">
      <c r="F99" s="46"/>
      <c r="G99" s="46"/>
    </row>
    <row r="100" spans="6:7" ht="12.75" customHeight="1" x14ac:dyDescent="0.2">
      <c r="F100" s="46"/>
      <c r="G100" s="46"/>
    </row>
    <row r="101" spans="6:7" ht="12.75" customHeight="1" x14ac:dyDescent="0.2">
      <c r="F101" s="46"/>
      <c r="G101" s="46"/>
    </row>
    <row r="102" spans="6:7" ht="12.75" customHeight="1" x14ac:dyDescent="0.2">
      <c r="F102" s="46"/>
      <c r="G102" s="46"/>
    </row>
    <row r="103" spans="6:7" ht="12.75" customHeight="1" x14ac:dyDescent="0.2">
      <c r="F103" s="46"/>
      <c r="G103" s="46"/>
    </row>
    <row r="104" spans="6:7" ht="12.75" customHeight="1" x14ac:dyDescent="0.2">
      <c r="F104" s="46"/>
      <c r="G104" s="46"/>
    </row>
    <row r="105" spans="6:7" ht="12.75" customHeight="1" x14ac:dyDescent="0.2">
      <c r="F105" s="46"/>
      <c r="G105" s="46"/>
    </row>
    <row r="106" spans="6:7" ht="12.75" customHeight="1" x14ac:dyDescent="0.2">
      <c r="F106" s="46"/>
      <c r="G106" s="46"/>
    </row>
    <row r="107" spans="6:7" ht="12.75" customHeight="1" x14ac:dyDescent="0.2">
      <c r="F107" s="46"/>
      <c r="G107" s="46"/>
    </row>
    <row r="108" spans="6:7" ht="12.75" customHeight="1" x14ac:dyDescent="0.2">
      <c r="F108" s="46"/>
      <c r="G108" s="46"/>
    </row>
    <row r="109" spans="6:7" ht="12.75" customHeight="1" x14ac:dyDescent="0.2">
      <c r="F109" s="46"/>
      <c r="G109" s="46"/>
    </row>
    <row r="110" spans="6:7" ht="12.75" customHeight="1" x14ac:dyDescent="0.2">
      <c r="F110" s="46"/>
      <c r="G110" s="46"/>
    </row>
    <row r="111" spans="6:7" ht="12.75" customHeight="1" x14ac:dyDescent="0.2">
      <c r="F111" s="46"/>
      <c r="G111" s="46"/>
    </row>
    <row r="112" spans="6:7" ht="12.75" customHeight="1" x14ac:dyDescent="0.2">
      <c r="F112" s="46"/>
      <c r="G112" s="46"/>
    </row>
    <row r="113" spans="6:7" ht="12.75" customHeight="1" x14ac:dyDescent="0.2">
      <c r="F113" s="46"/>
      <c r="G113" s="46"/>
    </row>
    <row r="114" spans="6:7" ht="12.75" customHeight="1" x14ac:dyDescent="0.2">
      <c r="F114" s="46"/>
      <c r="G114" s="46"/>
    </row>
    <row r="115" spans="6:7" ht="12.75" customHeight="1" x14ac:dyDescent="0.2">
      <c r="F115" s="46"/>
      <c r="G115" s="46"/>
    </row>
    <row r="116" spans="6:7" ht="12.75" customHeight="1" x14ac:dyDescent="0.2">
      <c r="F116" s="46"/>
      <c r="G116" s="46"/>
    </row>
    <row r="117" spans="6:7" ht="12.75" customHeight="1" x14ac:dyDescent="0.2">
      <c r="F117" s="46"/>
      <c r="G117" s="46"/>
    </row>
    <row r="118" spans="6:7" ht="12.75" customHeight="1" x14ac:dyDescent="0.2">
      <c r="F118" s="46"/>
      <c r="G118" s="46"/>
    </row>
    <row r="119" spans="6:7" ht="12.75" customHeight="1" x14ac:dyDescent="0.2">
      <c r="F119" s="46"/>
      <c r="G119" s="46"/>
    </row>
    <row r="120" spans="6:7" ht="12.75" customHeight="1" x14ac:dyDescent="0.2">
      <c r="F120" s="46"/>
      <c r="G120" s="46"/>
    </row>
    <row r="121" spans="6:7" ht="12.75" customHeight="1" x14ac:dyDescent="0.2">
      <c r="F121" s="46"/>
      <c r="G121" s="46"/>
    </row>
    <row r="122" spans="6:7" ht="12.75" customHeight="1" x14ac:dyDescent="0.2">
      <c r="F122" s="46"/>
      <c r="G122" s="46"/>
    </row>
    <row r="123" spans="6:7" ht="12.75" customHeight="1" x14ac:dyDescent="0.2">
      <c r="F123" s="46"/>
      <c r="G123" s="46"/>
    </row>
    <row r="124" spans="6:7" ht="12.75" customHeight="1" x14ac:dyDescent="0.2">
      <c r="F124" s="46"/>
      <c r="G124" s="46"/>
    </row>
    <row r="125" spans="6:7" ht="12.75" customHeight="1" x14ac:dyDescent="0.2">
      <c r="F125" s="46"/>
      <c r="G125" s="46"/>
    </row>
    <row r="126" spans="6:7" ht="12.75" customHeight="1" x14ac:dyDescent="0.2">
      <c r="F126" s="46"/>
      <c r="G126" s="46"/>
    </row>
    <row r="127" spans="6:7" ht="12.75" customHeight="1" x14ac:dyDescent="0.2">
      <c r="F127" s="46"/>
      <c r="G127" s="46"/>
    </row>
    <row r="128" spans="6:7" ht="12.75" customHeight="1" x14ac:dyDescent="0.2">
      <c r="F128" s="46"/>
      <c r="G128" s="46"/>
    </row>
    <row r="129" spans="6:7" ht="12.75" customHeight="1" x14ac:dyDescent="0.2">
      <c r="F129" s="46"/>
      <c r="G129" s="46"/>
    </row>
    <row r="130" spans="6:7" ht="12.75" customHeight="1" x14ac:dyDescent="0.2">
      <c r="F130" s="46"/>
      <c r="G130" s="46"/>
    </row>
    <row r="131" spans="6:7" ht="12.75" customHeight="1" x14ac:dyDescent="0.2">
      <c r="F131" s="46"/>
      <c r="G131" s="46"/>
    </row>
    <row r="132" spans="6:7" ht="12.75" customHeight="1" x14ac:dyDescent="0.2">
      <c r="F132" s="46"/>
      <c r="G132" s="46"/>
    </row>
    <row r="133" spans="6:7" ht="12.75" customHeight="1" x14ac:dyDescent="0.2">
      <c r="F133" s="46"/>
      <c r="G133" s="46"/>
    </row>
    <row r="134" spans="6:7" ht="12.75" customHeight="1" x14ac:dyDescent="0.2">
      <c r="F134" s="46"/>
      <c r="G134" s="46"/>
    </row>
    <row r="135" spans="6:7" ht="12.75" customHeight="1" x14ac:dyDescent="0.2">
      <c r="F135" s="46"/>
      <c r="G135" s="46"/>
    </row>
    <row r="136" spans="6:7" ht="12.75" customHeight="1" x14ac:dyDescent="0.2">
      <c r="F136" s="46"/>
      <c r="G136" s="46"/>
    </row>
    <row r="137" spans="6:7" ht="12.75" customHeight="1" x14ac:dyDescent="0.2">
      <c r="F137" s="46"/>
      <c r="G137" s="46"/>
    </row>
    <row r="138" spans="6:7" ht="12.75" customHeight="1" x14ac:dyDescent="0.2">
      <c r="F138" s="46"/>
      <c r="G138" s="46"/>
    </row>
    <row r="139" spans="6:7" ht="12.75" customHeight="1" x14ac:dyDescent="0.2">
      <c r="F139" s="46"/>
      <c r="G139" s="46"/>
    </row>
    <row r="140" spans="6:7" ht="12.75" customHeight="1" x14ac:dyDescent="0.2">
      <c r="F140" s="46"/>
      <c r="G140" s="46"/>
    </row>
    <row r="141" spans="6:7" ht="12.75" customHeight="1" x14ac:dyDescent="0.2">
      <c r="F141" s="46"/>
      <c r="G141" s="46"/>
    </row>
    <row r="142" spans="6:7" ht="12.75" customHeight="1" x14ac:dyDescent="0.2">
      <c r="F142" s="46"/>
      <c r="G142" s="46"/>
    </row>
    <row r="143" spans="6:7" ht="12.75" customHeight="1" x14ac:dyDescent="0.2">
      <c r="F143" s="46"/>
      <c r="G143" s="46"/>
    </row>
    <row r="144" spans="6:7" ht="12.75" customHeight="1" x14ac:dyDescent="0.2">
      <c r="F144" s="46"/>
      <c r="G144" s="46"/>
    </row>
    <row r="145" spans="6:7" ht="12.75" customHeight="1" x14ac:dyDescent="0.2">
      <c r="F145" s="46"/>
      <c r="G145" s="46"/>
    </row>
    <row r="146" spans="6:7" ht="12.75" customHeight="1" x14ac:dyDescent="0.2">
      <c r="F146" s="46"/>
      <c r="G146" s="46"/>
    </row>
    <row r="147" spans="6:7" ht="12.75" customHeight="1" x14ac:dyDescent="0.2">
      <c r="F147" s="46"/>
      <c r="G147" s="46"/>
    </row>
    <row r="148" spans="6:7" ht="12.75" customHeight="1" x14ac:dyDescent="0.2">
      <c r="F148" s="46"/>
      <c r="G148" s="46"/>
    </row>
    <row r="149" spans="6:7" ht="12.75" customHeight="1" x14ac:dyDescent="0.2">
      <c r="F149" s="46"/>
      <c r="G149" s="46"/>
    </row>
    <row r="150" spans="6:7" ht="12.75" customHeight="1" x14ac:dyDescent="0.2">
      <c r="F150" s="46"/>
      <c r="G150" s="46"/>
    </row>
    <row r="151" spans="6:7" ht="12.75" customHeight="1" x14ac:dyDescent="0.2">
      <c r="F151" s="46"/>
      <c r="G151" s="46"/>
    </row>
    <row r="152" spans="6:7" ht="12.75" customHeight="1" x14ac:dyDescent="0.2">
      <c r="F152" s="46"/>
      <c r="G152" s="46"/>
    </row>
    <row r="153" spans="6:7" ht="12.75" customHeight="1" x14ac:dyDescent="0.2">
      <c r="F153" s="46"/>
      <c r="G153" s="46"/>
    </row>
    <row r="154" spans="6:7" ht="12.75" customHeight="1" x14ac:dyDescent="0.2">
      <c r="F154" s="46"/>
      <c r="G154" s="46"/>
    </row>
    <row r="155" spans="6:7" ht="12.75" customHeight="1" x14ac:dyDescent="0.2">
      <c r="F155" s="46"/>
      <c r="G155" s="46"/>
    </row>
    <row r="156" spans="6:7" ht="12.75" customHeight="1" x14ac:dyDescent="0.2">
      <c r="F156" s="46"/>
      <c r="G156" s="46"/>
    </row>
    <row r="157" spans="6:7" ht="12.75" customHeight="1" x14ac:dyDescent="0.2">
      <c r="F157" s="46"/>
      <c r="G157" s="46"/>
    </row>
    <row r="158" spans="6:7" ht="12.75" customHeight="1" x14ac:dyDescent="0.2">
      <c r="F158" s="46"/>
      <c r="G158" s="46"/>
    </row>
    <row r="159" spans="6:7" ht="12.75" customHeight="1" x14ac:dyDescent="0.2">
      <c r="F159" s="46"/>
      <c r="G159" s="46"/>
    </row>
    <row r="160" spans="6:7" ht="12.75" customHeight="1" x14ac:dyDescent="0.2">
      <c r="F160" s="46"/>
      <c r="G160" s="46"/>
    </row>
    <row r="161" spans="6:7" ht="12.75" customHeight="1" x14ac:dyDescent="0.2">
      <c r="F161" s="46"/>
      <c r="G161" s="46"/>
    </row>
    <row r="162" spans="6:7" ht="12.75" customHeight="1" x14ac:dyDescent="0.2">
      <c r="F162" s="46"/>
      <c r="G162" s="46"/>
    </row>
    <row r="163" spans="6:7" ht="12.75" customHeight="1" x14ac:dyDescent="0.2">
      <c r="F163" s="46"/>
      <c r="G163" s="46"/>
    </row>
    <row r="164" spans="6:7" ht="12.75" customHeight="1" x14ac:dyDescent="0.2">
      <c r="F164" s="46"/>
      <c r="G164" s="46"/>
    </row>
    <row r="165" spans="6:7" ht="12.75" customHeight="1" x14ac:dyDescent="0.2">
      <c r="F165" s="46"/>
      <c r="G165" s="46"/>
    </row>
    <row r="166" spans="6:7" ht="12.75" customHeight="1" x14ac:dyDescent="0.2">
      <c r="F166" s="46"/>
      <c r="G166" s="46"/>
    </row>
    <row r="167" spans="6:7" ht="12.75" customHeight="1" x14ac:dyDescent="0.2">
      <c r="F167" s="46"/>
      <c r="G167" s="46"/>
    </row>
    <row r="168" spans="6:7" ht="12.75" customHeight="1" x14ac:dyDescent="0.2">
      <c r="F168" s="46"/>
      <c r="G168" s="46"/>
    </row>
    <row r="169" spans="6:7" ht="12.75" customHeight="1" x14ac:dyDescent="0.2">
      <c r="F169" s="46"/>
      <c r="G169" s="46"/>
    </row>
    <row r="170" spans="6:7" ht="12.75" customHeight="1" x14ac:dyDescent="0.2">
      <c r="F170" s="46"/>
      <c r="G170" s="46"/>
    </row>
    <row r="171" spans="6:7" ht="12.75" customHeight="1" x14ac:dyDescent="0.2">
      <c r="F171" s="46"/>
      <c r="G171" s="46"/>
    </row>
    <row r="172" spans="6:7" ht="12.75" customHeight="1" x14ac:dyDescent="0.2">
      <c r="F172" s="46"/>
      <c r="G172" s="46"/>
    </row>
    <row r="173" spans="6:7" ht="12.75" customHeight="1" x14ac:dyDescent="0.2">
      <c r="F173" s="46"/>
      <c r="G173" s="46"/>
    </row>
    <row r="174" spans="6:7" ht="12.75" customHeight="1" x14ac:dyDescent="0.2">
      <c r="F174" s="46"/>
      <c r="G174" s="46"/>
    </row>
    <row r="175" spans="6:7" ht="12.75" customHeight="1" x14ac:dyDescent="0.2">
      <c r="F175" s="46"/>
      <c r="G175" s="46"/>
    </row>
    <row r="176" spans="6:7" ht="12.75" customHeight="1" x14ac:dyDescent="0.2">
      <c r="F176" s="46"/>
      <c r="G176" s="46"/>
    </row>
    <row r="177" spans="6:7" ht="12.75" customHeight="1" x14ac:dyDescent="0.2">
      <c r="F177" s="46"/>
      <c r="G177" s="46"/>
    </row>
    <row r="178" spans="6:7" ht="12.75" customHeight="1" x14ac:dyDescent="0.2">
      <c r="F178" s="46"/>
      <c r="G178" s="46"/>
    </row>
    <row r="179" spans="6:7" ht="12.75" customHeight="1" x14ac:dyDescent="0.2">
      <c r="F179" s="46"/>
      <c r="G179" s="46"/>
    </row>
    <row r="180" spans="6:7" ht="12.75" customHeight="1" x14ac:dyDescent="0.2">
      <c r="F180" s="46"/>
      <c r="G180" s="46"/>
    </row>
    <row r="181" spans="6:7" ht="12.75" customHeight="1" x14ac:dyDescent="0.2">
      <c r="F181" s="46"/>
      <c r="G181" s="46"/>
    </row>
    <row r="182" spans="6:7" ht="12.75" customHeight="1" x14ac:dyDescent="0.2">
      <c r="F182" s="46"/>
      <c r="G182" s="46"/>
    </row>
    <row r="183" spans="6:7" ht="12.75" customHeight="1" x14ac:dyDescent="0.2">
      <c r="F183" s="46"/>
      <c r="G183" s="46"/>
    </row>
    <row r="184" spans="6:7" ht="12.75" customHeight="1" x14ac:dyDescent="0.2">
      <c r="F184" s="46"/>
      <c r="G184" s="46"/>
    </row>
    <row r="185" spans="6:7" ht="12.75" customHeight="1" x14ac:dyDescent="0.2">
      <c r="F185" s="46"/>
      <c r="G185" s="46"/>
    </row>
    <row r="186" spans="6:7" ht="12.75" customHeight="1" x14ac:dyDescent="0.2">
      <c r="F186" s="46"/>
      <c r="G186" s="46"/>
    </row>
    <row r="187" spans="6:7" ht="12.75" customHeight="1" x14ac:dyDescent="0.2">
      <c r="F187" s="46"/>
      <c r="G187" s="46"/>
    </row>
    <row r="188" spans="6:7" ht="12.75" customHeight="1" x14ac:dyDescent="0.2">
      <c r="F188" s="46"/>
      <c r="G188" s="46"/>
    </row>
    <row r="189" spans="6:7" ht="12.75" customHeight="1" x14ac:dyDescent="0.2">
      <c r="F189" s="46"/>
      <c r="G189" s="46"/>
    </row>
    <row r="190" spans="6:7" ht="12.75" customHeight="1" x14ac:dyDescent="0.2">
      <c r="F190" s="46"/>
      <c r="G190" s="46"/>
    </row>
    <row r="191" spans="6:7" ht="12.75" customHeight="1" x14ac:dyDescent="0.2">
      <c r="F191" s="46"/>
      <c r="G191" s="46"/>
    </row>
    <row r="192" spans="6:7" ht="12.75" customHeight="1" x14ac:dyDescent="0.2">
      <c r="F192" s="46"/>
      <c r="G192" s="46"/>
    </row>
    <row r="193" spans="6:7" ht="12.75" customHeight="1" x14ac:dyDescent="0.2">
      <c r="F193" s="46"/>
      <c r="G193" s="46"/>
    </row>
    <row r="194" spans="6:7" ht="12.75" customHeight="1" x14ac:dyDescent="0.2">
      <c r="F194" s="46"/>
      <c r="G194" s="46"/>
    </row>
    <row r="195" spans="6:7" ht="12.75" customHeight="1" x14ac:dyDescent="0.2">
      <c r="F195" s="46"/>
      <c r="G195" s="46"/>
    </row>
    <row r="196" spans="6:7" ht="12.75" customHeight="1" x14ac:dyDescent="0.2">
      <c r="F196" s="46"/>
      <c r="G196" s="46"/>
    </row>
    <row r="197" spans="6:7" ht="12.75" customHeight="1" x14ac:dyDescent="0.2">
      <c r="F197" s="46"/>
      <c r="G197" s="46"/>
    </row>
    <row r="198" spans="6:7" ht="12.75" customHeight="1" x14ac:dyDescent="0.2">
      <c r="F198" s="46"/>
      <c r="G198" s="46"/>
    </row>
    <row r="199" spans="6:7" ht="12.75" customHeight="1" x14ac:dyDescent="0.2">
      <c r="F199" s="46"/>
      <c r="G199" s="46"/>
    </row>
    <row r="200" spans="6:7" ht="12.75" customHeight="1" x14ac:dyDescent="0.2">
      <c r="F200" s="46"/>
      <c r="G200" s="46"/>
    </row>
    <row r="201" spans="6:7" ht="12.75" customHeight="1" x14ac:dyDescent="0.2">
      <c r="F201" s="46"/>
      <c r="G201" s="46"/>
    </row>
    <row r="202" spans="6:7" ht="12.75" customHeight="1" x14ac:dyDescent="0.2">
      <c r="F202" s="46"/>
      <c r="G202" s="46"/>
    </row>
    <row r="203" spans="6:7" ht="12.75" customHeight="1" x14ac:dyDescent="0.2">
      <c r="F203" s="46"/>
      <c r="G203" s="46"/>
    </row>
    <row r="204" spans="6:7" ht="12.75" customHeight="1" x14ac:dyDescent="0.2">
      <c r="F204" s="46"/>
      <c r="G204" s="46"/>
    </row>
    <row r="205" spans="6:7" ht="12.75" customHeight="1" x14ac:dyDescent="0.2">
      <c r="F205" s="46"/>
      <c r="G205" s="46"/>
    </row>
    <row r="206" spans="6:7" ht="12.75" customHeight="1" x14ac:dyDescent="0.2">
      <c r="F206" s="46"/>
      <c r="G206" s="46"/>
    </row>
    <row r="207" spans="6:7" ht="12.75" customHeight="1" x14ac:dyDescent="0.2">
      <c r="F207" s="46"/>
      <c r="G207" s="46"/>
    </row>
    <row r="208" spans="6:7" ht="12.75" customHeight="1" x14ac:dyDescent="0.2">
      <c r="F208" s="46"/>
      <c r="G208" s="46"/>
    </row>
    <row r="209" spans="6:7" ht="12.75" customHeight="1" x14ac:dyDescent="0.2">
      <c r="F209" s="46"/>
      <c r="G209" s="46"/>
    </row>
    <row r="210" spans="6:7" ht="12.75" customHeight="1" x14ac:dyDescent="0.2">
      <c r="F210" s="46"/>
      <c r="G210" s="46"/>
    </row>
    <row r="211" spans="6:7" ht="12.75" customHeight="1" x14ac:dyDescent="0.2">
      <c r="F211" s="46"/>
      <c r="G211" s="46"/>
    </row>
    <row r="212" spans="6:7" ht="12.75" customHeight="1" x14ac:dyDescent="0.2">
      <c r="F212" s="46"/>
      <c r="G212" s="46"/>
    </row>
    <row r="213" spans="6:7" ht="12.75" customHeight="1" x14ac:dyDescent="0.2">
      <c r="F213" s="46"/>
      <c r="G213" s="46"/>
    </row>
    <row r="214" spans="6:7" ht="12.75" customHeight="1" x14ac:dyDescent="0.2">
      <c r="F214" s="46"/>
      <c r="G214" s="46"/>
    </row>
    <row r="215" spans="6:7" ht="12.75" customHeight="1" x14ac:dyDescent="0.2">
      <c r="F215" s="46"/>
      <c r="G215" s="46"/>
    </row>
    <row r="216" spans="6:7" ht="12.75" customHeight="1" x14ac:dyDescent="0.2">
      <c r="F216" s="46"/>
      <c r="G216" s="46"/>
    </row>
    <row r="217" spans="6:7" ht="12.75" customHeight="1" x14ac:dyDescent="0.2">
      <c r="F217" s="46"/>
      <c r="G217" s="46"/>
    </row>
    <row r="218" spans="6:7" ht="12.75" customHeight="1" x14ac:dyDescent="0.2">
      <c r="F218" s="46"/>
      <c r="G218" s="46"/>
    </row>
    <row r="219" spans="6:7" ht="12.75" customHeight="1" x14ac:dyDescent="0.2">
      <c r="F219" s="46"/>
      <c r="G219" s="46"/>
    </row>
    <row r="220" spans="6:7" ht="12.75" customHeight="1" x14ac:dyDescent="0.2">
      <c r="F220" s="46"/>
      <c r="G220" s="46"/>
    </row>
    <row r="221" spans="6:7" ht="12.75" customHeight="1" x14ac:dyDescent="0.2">
      <c r="F221" s="46"/>
      <c r="G221" s="46"/>
    </row>
    <row r="222" spans="6:7" ht="12.75" customHeight="1" x14ac:dyDescent="0.2">
      <c r="F222" s="46"/>
      <c r="G222" s="46"/>
    </row>
    <row r="223" spans="6:7" ht="12.75" customHeight="1" x14ac:dyDescent="0.2">
      <c r="F223" s="46"/>
      <c r="G223" s="46"/>
    </row>
    <row r="224" spans="6:7" ht="12.75" customHeight="1" x14ac:dyDescent="0.2">
      <c r="F224" s="46"/>
      <c r="G224" s="46"/>
    </row>
    <row r="225" spans="6:7" ht="12.75" customHeight="1" x14ac:dyDescent="0.2">
      <c r="F225" s="46"/>
      <c r="G225" s="46"/>
    </row>
    <row r="226" spans="6:7" ht="12.75" customHeight="1" x14ac:dyDescent="0.2">
      <c r="F226" s="46"/>
      <c r="G226" s="46"/>
    </row>
    <row r="227" spans="6:7" ht="12.75" customHeight="1" x14ac:dyDescent="0.2">
      <c r="F227" s="46"/>
      <c r="G227" s="46"/>
    </row>
    <row r="228" spans="6:7" ht="12.75" customHeight="1" x14ac:dyDescent="0.2">
      <c r="F228" s="46"/>
      <c r="G228" s="46"/>
    </row>
    <row r="229" spans="6:7" ht="12.75" customHeight="1" x14ac:dyDescent="0.2">
      <c r="F229" s="46"/>
      <c r="G229" s="46"/>
    </row>
    <row r="230" spans="6:7" ht="12.75" customHeight="1" x14ac:dyDescent="0.2">
      <c r="F230" s="46"/>
      <c r="G230" s="46"/>
    </row>
    <row r="231" spans="6:7" ht="12.75" customHeight="1" x14ac:dyDescent="0.2">
      <c r="F231" s="46"/>
      <c r="G231" s="46"/>
    </row>
    <row r="232" spans="6:7" ht="12.75" customHeight="1" x14ac:dyDescent="0.2">
      <c r="F232" s="46"/>
      <c r="G232" s="46"/>
    </row>
    <row r="233" spans="6:7" ht="12.75" customHeight="1" x14ac:dyDescent="0.2">
      <c r="F233" s="46"/>
      <c r="G233" s="46"/>
    </row>
    <row r="234" spans="6:7" ht="12.75" customHeight="1" x14ac:dyDescent="0.2">
      <c r="F234" s="46"/>
      <c r="G234" s="46"/>
    </row>
    <row r="235" spans="6:7" ht="12.75" customHeight="1" x14ac:dyDescent="0.2">
      <c r="F235" s="46"/>
      <c r="G235" s="46"/>
    </row>
    <row r="236" spans="6:7" ht="12.75" customHeight="1" x14ac:dyDescent="0.2">
      <c r="F236" s="46"/>
      <c r="G236" s="46"/>
    </row>
    <row r="237" spans="6:7" ht="12.75" customHeight="1" x14ac:dyDescent="0.2">
      <c r="F237" s="46"/>
      <c r="G237" s="46"/>
    </row>
    <row r="238" spans="6:7" ht="12.75" customHeight="1" x14ac:dyDescent="0.2">
      <c r="F238" s="46"/>
      <c r="G238" s="46"/>
    </row>
    <row r="239" spans="6:7" ht="12.75" customHeight="1" x14ac:dyDescent="0.2">
      <c r="F239" s="46"/>
      <c r="G239" s="46"/>
    </row>
    <row r="240" spans="6:7" ht="12.75" customHeight="1" x14ac:dyDescent="0.2">
      <c r="F240" s="46"/>
      <c r="G240" s="46"/>
    </row>
    <row r="241" spans="6:7" ht="12.75" customHeight="1" x14ac:dyDescent="0.2">
      <c r="F241" s="46"/>
      <c r="G241" s="46"/>
    </row>
    <row r="242" spans="6:7" ht="12.75" customHeight="1" x14ac:dyDescent="0.2">
      <c r="F242" s="46"/>
      <c r="G242" s="46"/>
    </row>
    <row r="243" spans="6:7" ht="12.75" customHeight="1" x14ac:dyDescent="0.2">
      <c r="F243" s="46"/>
      <c r="G243" s="46"/>
    </row>
    <row r="244" spans="6:7" ht="12.75" customHeight="1" x14ac:dyDescent="0.2">
      <c r="F244" s="46"/>
      <c r="G244" s="46"/>
    </row>
    <row r="245" spans="6:7" ht="12.75" customHeight="1" x14ac:dyDescent="0.2">
      <c r="F245" s="46"/>
      <c r="G245" s="46"/>
    </row>
    <row r="246" spans="6:7" ht="12.75" customHeight="1" x14ac:dyDescent="0.2">
      <c r="F246" s="46"/>
      <c r="G246" s="46"/>
    </row>
    <row r="247" spans="6:7" ht="12.75" customHeight="1" x14ac:dyDescent="0.2">
      <c r="F247" s="46"/>
      <c r="G247" s="46"/>
    </row>
    <row r="248" spans="6:7" ht="12.75" customHeight="1" x14ac:dyDescent="0.2">
      <c r="F248" s="46"/>
      <c r="G248" s="46"/>
    </row>
    <row r="249" spans="6:7" ht="12.75" customHeight="1" x14ac:dyDescent="0.2">
      <c r="F249" s="46"/>
      <c r="G249" s="46"/>
    </row>
    <row r="250" spans="6:7" ht="12.75" customHeight="1" x14ac:dyDescent="0.2">
      <c r="F250" s="46"/>
      <c r="G250" s="46"/>
    </row>
    <row r="251" spans="6:7" ht="12.75" customHeight="1" x14ac:dyDescent="0.2">
      <c r="F251" s="46"/>
      <c r="G251" s="46"/>
    </row>
    <row r="252" spans="6:7" ht="12.75" customHeight="1" x14ac:dyDescent="0.2">
      <c r="F252" s="46"/>
      <c r="G252" s="46"/>
    </row>
    <row r="253" spans="6:7" ht="12.75" customHeight="1" x14ac:dyDescent="0.2">
      <c r="F253" s="46"/>
      <c r="G253" s="46"/>
    </row>
    <row r="254" spans="6:7" ht="12.75" customHeight="1" x14ac:dyDescent="0.2">
      <c r="F254" s="46"/>
      <c r="G254" s="46"/>
    </row>
    <row r="255" spans="6:7" ht="12.75" customHeight="1" x14ac:dyDescent="0.2">
      <c r="F255" s="46"/>
      <c r="G255" s="46"/>
    </row>
    <row r="256" spans="6:7" ht="12.75" customHeight="1" x14ac:dyDescent="0.2">
      <c r="F256" s="46"/>
      <c r="G256" s="46"/>
    </row>
    <row r="257" spans="6:7" ht="12.75" customHeight="1" x14ac:dyDescent="0.2">
      <c r="F257" s="46"/>
      <c r="G257" s="46"/>
    </row>
    <row r="258" spans="6:7" ht="12.75" customHeight="1" x14ac:dyDescent="0.2">
      <c r="F258" s="46"/>
      <c r="G258" s="46"/>
    </row>
    <row r="259" spans="6:7" ht="12.75" customHeight="1" x14ac:dyDescent="0.2">
      <c r="F259" s="46"/>
      <c r="G259" s="46"/>
    </row>
    <row r="260" spans="6:7" ht="12.75" customHeight="1" x14ac:dyDescent="0.2">
      <c r="F260" s="46"/>
      <c r="G260" s="46"/>
    </row>
    <row r="261" spans="6:7" ht="12.75" customHeight="1" x14ac:dyDescent="0.2">
      <c r="F261" s="46"/>
      <c r="G261" s="46"/>
    </row>
    <row r="262" spans="6:7" ht="12.75" customHeight="1" x14ac:dyDescent="0.2">
      <c r="F262" s="46"/>
      <c r="G262" s="46"/>
    </row>
    <row r="263" spans="6:7" ht="12.75" customHeight="1" x14ac:dyDescent="0.2">
      <c r="F263" s="46"/>
      <c r="G263" s="46"/>
    </row>
  </sheetData>
  <sheetProtection password="DE55" sheet="1" objects="1" scenarios="1"/>
  <phoneticPr fontId="0" type="noConversion"/>
  <pageMargins left="0.75" right="0.75" top="1" bottom="1" header="0.5" footer="0.5"/>
  <pageSetup paperSize="9" orientation="landscape" r:id="rId1"/>
  <headerFooter alignWithMargins="0">
    <oddHeader>&amp;L&amp;"Arial,Vet"&amp;F&amp;R&amp;"Arial,Vet"&amp;A</oddHeader>
    <oddFooter>&amp;L&amp;"Arial,Vet"goedhart / keizer&amp;C&amp;"Arial,Vet"&amp;D&amp;R&amp;"Arial,Vet"pagina &amp;P</oddFooter>
  </headerFooter>
  <colBreaks count="1" manualBreakCount="1">
    <brk id="15" max="14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5</vt:i4>
      </vt:variant>
    </vt:vector>
  </HeadingPairs>
  <TitlesOfParts>
    <vt:vector size="10" baseType="lpstr">
      <vt:lpstr>toelichting</vt:lpstr>
      <vt:lpstr>bvo en 1e inr</vt:lpstr>
      <vt:lpstr>1e inr</vt:lpstr>
      <vt:lpstr>graf</vt:lpstr>
      <vt:lpstr>tab</vt:lpstr>
      <vt:lpstr>'1e inr'!Afdrukbereik</vt:lpstr>
      <vt:lpstr>'bvo en 1e inr'!Afdrukbereik</vt:lpstr>
      <vt:lpstr>graf!Afdrukbereik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Ruimtebehoefte basisschool</dc:title>
  <dc:creator>drs. R.M. Goedhart / Bé Keizer</dc:creator>
  <cp:lastModifiedBy>Keizer</cp:lastModifiedBy>
  <cp:lastPrinted>2010-12-19T14:49:55Z</cp:lastPrinted>
  <dcterms:created xsi:type="dcterms:W3CDTF">2002-03-02T17:48:17Z</dcterms:created>
  <dcterms:modified xsi:type="dcterms:W3CDTF">2014-04-28T11:33:24Z</dcterms:modified>
</cp:coreProperties>
</file>