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huisvesting\"/>
    </mc:Choice>
  </mc:AlternateContent>
  <bookViews>
    <workbookView xWindow="795" yWindow="-60" windowWidth="12660" windowHeight="6570" tabRatio="539" activeTab="1"/>
  </bookViews>
  <sheets>
    <sheet name="toelichting" sheetId="8" r:id="rId1"/>
    <sheet name="bvo en 1e inr" sheetId="5" r:id="rId2"/>
    <sheet name="1e inr" sheetId="6" state="hidden" r:id="rId3"/>
    <sheet name="graf" sheetId="2" r:id="rId4"/>
    <sheet name="tab" sheetId="3" r:id="rId5"/>
    <sheet name="Module1" sheetId="4" state="veryHidden" r:id="rId6"/>
  </sheets>
  <definedNames>
    <definedName name="_xlnm.Print_Area" localSheetId="2">'1e inr'!$B$1:$AA$23</definedName>
    <definedName name="_xlnm.Print_Area" localSheetId="1">'bvo en 1e inr'!$B$2:$AA$53</definedName>
    <definedName name="_xlnm.Print_Area" localSheetId="3">graf!$B$2:$R$35</definedName>
    <definedName name="_xlnm.Print_Area" localSheetId="4">tab!$B$2:$N$30</definedName>
    <definedName name="_xlnm.Print_Area" localSheetId="0">toelichting!$B$2:$Q$64</definedName>
    <definedName name="groepenleerlingennu">tab!#REF!</definedName>
    <definedName name="vloeroppervlaknu">tab!#REF!</definedName>
  </definedNames>
  <calcPr calcId="152511"/>
</workbook>
</file>

<file path=xl/calcChain.xml><?xml version="1.0" encoding="utf-8"?>
<calcChain xmlns="http://schemas.openxmlformats.org/spreadsheetml/2006/main">
  <c r="G44" i="5" l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F45" i="5" l="1"/>
  <c r="G17" i="5" l="1"/>
  <c r="H17" i="5" s="1"/>
  <c r="G16" i="5"/>
  <c r="S13" i="5"/>
  <c r="T13" i="5" s="1"/>
  <c r="U13" i="5" s="1"/>
  <c r="V13" i="5" s="1"/>
  <c r="W13" i="5" s="1"/>
  <c r="X13" i="5" s="1"/>
  <c r="Y13" i="5" s="1"/>
  <c r="F14" i="5"/>
  <c r="F19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15" i="6"/>
  <c r="G14" i="6"/>
  <c r="F10" i="6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F29" i="5"/>
  <c r="G27" i="5"/>
  <c r="H27" i="5"/>
  <c r="I27" i="5" s="1"/>
  <c r="G28" i="5"/>
  <c r="H28" i="5" s="1"/>
  <c r="H14" i="6"/>
  <c r="G15" i="6"/>
  <c r="H16" i="5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H15" i="6"/>
  <c r="I14" i="6"/>
  <c r="I15" i="6" s="1"/>
  <c r="H45" i="5" l="1"/>
  <c r="G45" i="5"/>
  <c r="G29" i="5"/>
  <c r="I28" i="5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H29" i="5"/>
  <c r="J14" i="6"/>
  <c r="J27" i="5"/>
  <c r="G19" i="5"/>
  <c r="F21" i="5"/>
  <c r="F20" i="5" s="1"/>
  <c r="F34" i="5" s="1"/>
  <c r="F17" i="6" s="1"/>
  <c r="F18" i="6" s="1"/>
  <c r="F20" i="6" s="1"/>
  <c r="I17" i="5"/>
  <c r="H19" i="5"/>
  <c r="G14" i="5"/>
  <c r="G21" i="5" s="1"/>
  <c r="G20" i="5" s="1"/>
  <c r="G34" i="5" s="1"/>
  <c r="H14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I45" i="5" l="1"/>
  <c r="G35" i="5"/>
  <c r="G37" i="5" s="1"/>
  <c r="H21" i="5"/>
  <c r="H20" i="5" s="1"/>
  <c r="H34" i="5" s="1"/>
  <c r="H47" i="5" s="1"/>
  <c r="H48" i="5" s="1"/>
  <c r="H50" i="5" s="1"/>
  <c r="F35" i="5"/>
  <c r="F38" i="5" s="1"/>
  <c r="F47" i="5"/>
  <c r="F48" i="5" s="1"/>
  <c r="F50" i="5" s="1"/>
  <c r="G47" i="5"/>
  <c r="G48" i="5" s="1"/>
  <c r="G50" i="5" s="1"/>
  <c r="K27" i="5"/>
  <c r="J29" i="5"/>
  <c r="I29" i="5"/>
  <c r="K14" i="6"/>
  <c r="J15" i="6"/>
  <c r="G17" i="6"/>
  <c r="G18" i="6" s="1"/>
  <c r="G20" i="6" s="1"/>
  <c r="I19" i="5"/>
  <c r="J17" i="5"/>
  <c r="I14" i="5"/>
  <c r="G38" i="5" l="1"/>
  <c r="J45" i="5"/>
  <c r="H17" i="6"/>
  <c r="H18" i="6" s="1"/>
  <c r="H20" i="6" s="1"/>
  <c r="F37" i="5"/>
  <c r="H35" i="5"/>
  <c r="H38" i="5" s="1"/>
  <c r="K45" i="5"/>
  <c r="L27" i="5"/>
  <c r="K29" i="5"/>
  <c r="L14" i="6"/>
  <c r="K15" i="6"/>
  <c r="I21" i="5"/>
  <c r="I20" i="5" s="1"/>
  <c r="I34" i="5" s="1"/>
  <c r="I35" i="5" s="1"/>
  <c r="K17" i="5"/>
  <c r="J19" i="5"/>
  <c r="J14" i="5"/>
  <c r="H37" i="5" l="1"/>
  <c r="M27" i="5"/>
  <c r="L29" i="5"/>
  <c r="I17" i="6"/>
  <c r="I18" i="6" s="1"/>
  <c r="I20" i="6" s="1"/>
  <c r="I47" i="5"/>
  <c r="I48" i="5" s="1"/>
  <c r="I50" i="5" s="1"/>
  <c r="M14" i="6"/>
  <c r="L15" i="6"/>
  <c r="L45" i="5"/>
  <c r="J21" i="5"/>
  <c r="J20" i="5" s="1"/>
  <c r="J34" i="5" s="1"/>
  <c r="J17" i="6" s="1"/>
  <c r="J18" i="6" s="1"/>
  <c r="J20" i="6" s="1"/>
  <c r="K19" i="5"/>
  <c r="L17" i="5"/>
  <c r="K14" i="5"/>
  <c r="I38" i="5"/>
  <c r="I37" i="5"/>
  <c r="K21" i="5" l="1"/>
  <c r="K20" i="5" s="1"/>
  <c r="K34" i="5" s="1"/>
  <c r="K47" i="5" s="1"/>
  <c r="K48" i="5" s="1"/>
  <c r="K50" i="5" s="1"/>
  <c r="M45" i="5"/>
  <c r="M15" i="6"/>
  <c r="N14" i="6"/>
  <c r="N27" i="5"/>
  <c r="M29" i="5"/>
  <c r="J35" i="5"/>
  <c r="J38" i="5" s="1"/>
  <c r="J47" i="5"/>
  <c r="J48" i="5" s="1"/>
  <c r="J50" i="5" s="1"/>
  <c r="M17" i="5"/>
  <c r="L19" i="5"/>
  <c r="L14" i="5"/>
  <c r="J37" i="5" l="1"/>
  <c r="K17" i="6"/>
  <c r="K18" i="6" s="1"/>
  <c r="K20" i="6" s="1"/>
  <c r="K35" i="5"/>
  <c r="K37" i="5" s="1"/>
  <c r="O14" i="6"/>
  <c r="N15" i="6"/>
  <c r="N29" i="5"/>
  <c r="O27" i="5"/>
  <c r="N45" i="5"/>
  <c r="L21" i="5"/>
  <c r="L20" i="5" s="1"/>
  <c r="L34" i="5" s="1"/>
  <c r="L47" i="5" s="1"/>
  <c r="L48" i="5" s="1"/>
  <c r="L50" i="5" s="1"/>
  <c r="M19" i="5"/>
  <c r="N17" i="5"/>
  <c r="M14" i="5"/>
  <c r="K38" i="5"/>
  <c r="P27" i="5" l="1"/>
  <c r="O29" i="5"/>
  <c r="O45" i="5"/>
  <c r="P14" i="6"/>
  <c r="O15" i="6"/>
  <c r="L17" i="6"/>
  <c r="L18" i="6" s="1"/>
  <c r="L20" i="6" s="1"/>
  <c r="L35" i="5"/>
  <c r="L38" i="5" s="1"/>
  <c r="M21" i="5"/>
  <c r="M20" i="5" s="1"/>
  <c r="M34" i="5" s="1"/>
  <c r="M17" i="6" s="1"/>
  <c r="M18" i="6" s="1"/>
  <c r="M20" i="6" s="1"/>
  <c r="O17" i="5"/>
  <c r="N19" i="5"/>
  <c r="N14" i="5"/>
  <c r="L37" i="5" l="1"/>
  <c r="P45" i="5"/>
  <c r="P15" i="6"/>
  <c r="Q14" i="6"/>
  <c r="Q27" i="5"/>
  <c r="P29" i="5"/>
  <c r="M47" i="5"/>
  <c r="M48" i="5" s="1"/>
  <c r="M50" i="5" s="1"/>
  <c r="N21" i="5"/>
  <c r="N20" i="5" s="1"/>
  <c r="N34" i="5" s="1"/>
  <c r="N35" i="5" s="1"/>
  <c r="M35" i="5"/>
  <c r="M37" i="5" s="1"/>
  <c r="O19" i="5"/>
  <c r="P17" i="5"/>
  <c r="O14" i="5"/>
  <c r="O21" i="5" l="1"/>
  <c r="O20" i="5" s="1"/>
  <c r="O34" i="5" s="1"/>
  <c r="O47" i="5" s="1"/>
  <c r="O48" i="5" s="1"/>
  <c r="O50" i="5" s="1"/>
  <c r="M38" i="5"/>
  <c r="Q15" i="6"/>
  <c r="R14" i="6"/>
  <c r="N17" i="6"/>
  <c r="N18" i="6" s="1"/>
  <c r="N20" i="6" s="1"/>
  <c r="Q29" i="5"/>
  <c r="R27" i="5"/>
  <c r="Q45" i="5"/>
  <c r="N47" i="5"/>
  <c r="N48" i="5" s="1"/>
  <c r="N50" i="5" s="1"/>
  <c r="Q17" i="5"/>
  <c r="P19" i="5"/>
  <c r="N38" i="5"/>
  <c r="N37" i="5"/>
  <c r="P14" i="5"/>
  <c r="O17" i="6" l="1"/>
  <c r="O18" i="6" s="1"/>
  <c r="O20" i="6" s="1"/>
  <c r="O35" i="5"/>
  <c r="O38" i="5" s="1"/>
  <c r="R45" i="5"/>
  <c r="S14" i="6"/>
  <c r="R15" i="6"/>
  <c r="S27" i="5"/>
  <c r="R29" i="5"/>
  <c r="P21" i="5"/>
  <c r="P20" i="5" s="1"/>
  <c r="P34" i="5" s="1"/>
  <c r="P17" i="6" s="1"/>
  <c r="P18" i="6" s="1"/>
  <c r="P20" i="6" s="1"/>
  <c r="R17" i="5"/>
  <c r="Q19" i="5"/>
  <c r="Q14" i="5"/>
  <c r="O37" i="5" l="1"/>
  <c r="T14" i="6"/>
  <c r="S15" i="6"/>
  <c r="T27" i="5"/>
  <c r="S29" i="5"/>
  <c r="S45" i="5"/>
  <c r="P35" i="5"/>
  <c r="P38" i="5" s="1"/>
  <c r="P47" i="5"/>
  <c r="P48" i="5" s="1"/>
  <c r="P50" i="5" s="1"/>
  <c r="Q21" i="5"/>
  <c r="Q20" i="5" s="1"/>
  <c r="Q34" i="5" s="1"/>
  <c r="Q17" i="6" s="1"/>
  <c r="Q18" i="6" s="1"/>
  <c r="Q20" i="6" s="1"/>
  <c r="S17" i="5"/>
  <c r="R19" i="5"/>
  <c r="S12" i="5"/>
  <c r="R14" i="5"/>
  <c r="R21" i="5" l="1"/>
  <c r="R20" i="5" s="1"/>
  <c r="R34" i="5" s="1"/>
  <c r="R35" i="5" s="1"/>
  <c r="P37" i="5"/>
  <c r="U27" i="5"/>
  <c r="T29" i="5"/>
  <c r="T45" i="5"/>
  <c r="U14" i="6"/>
  <c r="T15" i="6"/>
  <c r="Q47" i="5"/>
  <c r="Q48" i="5" s="1"/>
  <c r="Q50" i="5" s="1"/>
  <c r="Q35" i="5"/>
  <c r="Q38" i="5" s="1"/>
  <c r="T17" i="5"/>
  <c r="S19" i="5"/>
  <c r="S14" i="5"/>
  <c r="S21" i="5" s="1"/>
  <c r="S20" i="5" s="1"/>
  <c r="S34" i="5" s="1"/>
  <c r="T12" i="5"/>
  <c r="R47" i="5" l="1"/>
  <c r="R48" i="5" s="1"/>
  <c r="R50" i="5" s="1"/>
  <c r="R17" i="6"/>
  <c r="R18" i="6" s="1"/>
  <c r="R20" i="6" s="1"/>
  <c r="U45" i="5"/>
  <c r="Q37" i="5"/>
  <c r="U15" i="6"/>
  <c r="V14" i="6"/>
  <c r="V27" i="5"/>
  <c r="U29" i="5"/>
  <c r="U17" i="5"/>
  <c r="T19" i="5"/>
  <c r="S17" i="6"/>
  <c r="S18" i="6" s="1"/>
  <c r="S20" i="6" s="1"/>
  <c r="S35" i="5"/>
  <c r="S47" i="5"/>
  <c r="S48" i="5" s="1"/>
  <c r="S50" i="5" s="1"/>
  <c r="T14" i="5"/>
  <c r="T21" i="5" s="1"/>
  <c r="T20" i="5" s="1"/>
  <c r="T34" i="5" s="1"/>
  <c r="U12" i="5"/>
  <c r="R37" i="5"/>
  <c r="R38" i="5"/>
  <c r="V29" i="5" l="1"/>
  <c r="W27" i="5"/>
  <c r="W14" i="6"/>
  <c r="V15" i="6"/>
  <c r="V45" i="5"/>
  <c r="V17" i="5"/>
  <c r="U19" i="5"/>
  <c r="V12" i="5"/>
  <c r="U14" i="5"/>
  <c r="T35" i="5"/>
  <c r="T47" i="5"/>
  <c r="T48" i="5" s="1"/>
  <c r="T50" i="5" s="1"/>
  <c r="T17" i="6"/>
  <c r="T18" i="6" s="1"/>
  <c r="T20" i="6" s="1"/>
  <c r="S37" i="5"/>
  <c r="S38" i="5"/>
  <c r="W15" i="6" l="1"/>
  <c r="X14" i="6"/>
  <c r="W45" i="5"/>
  <c r="W29" i="5"/>
  <c r="X27" i="5"/>
  <c r="U21" i="5"/>
  <c r="U20" i="5" s="1"/>
  <c r="U34" i="5" s="1"/>
  <c r="U47" i="5" s="1"/>
  <c r="U48" i="5" s="1"/>
  <c r="U50" i="5" s="1"/>
  <c r="W17" i="5"/>
  <c r="V19" i="5"/>
  <c r="T38" i="5"/>
  <c r="T37" i="5"/>
  <c r="W12" i="5"/>
  <c r="V14" i="5"/>
  <c r="V21" i="5" s="1"/>
  <c r="V20" i="5" s="1"/>
  <c r="V34" i="5" s="1"/>
  <c r="U17" i="6" l="1"/>
  <c r="U18" i="6" s="1"/>
  <c r="U20" i="6" s="1"/>
  <c r="X45" i="5"/>
  <c r="U35" i="5"/>
  <c r="U38" i="5" s="1"/>
  <c r="Y27" i="5"/>
  <c r="Y29" i="5" s="1"/>
  <c r="X29" i="5"/>
  <c r="X15" i="6"/>
  <c r="Y14" i="6"/>
  <c r="Y15" i="6" s="1"/>
  <c r="W19" i="5"/>
  <c r="X17" i="5"/>
  <c r="W14" i="5"/>
  <c r="X12" i="5"/>
  <c r="V17" i="6"/>
  <c r="V18" i="6" s="1"/>
  <c r="V20" i="6" s="1"/>
  <c r="V35" i="5"/>
  <c r="V47" i="5"/>
  <c r="V48" i="5" s="1"/>
  <c r="V50" i="5" s="1"/>
  <c r="U37" i="5" l="1"/>
  <c r="W21" i="5"/>
  <c r="W20" i="5" s="1"/>
  <c r="W34" i="5" s="1"/>
  <c r="W35" i="5" s="1"/>
  <c r="Y45" i="5"/>
  <c r="Y17" i="5"/>
  <c r="Y19" i="5" s="1"/>
  <c r="X19" i="5"/>
  <c r="V37" i="5"/>
  <c r="V38" i="5"/>
  <c r="Y12" i="5"/>
  <c r="Y14" i="5" s="1"/>
  <c r="X14" i="5"/>
  <c r="W17" i="6" l="1"/>
  <c r="W18" i="6" s="1"/>
  <c r="W20" i="6" s="1"/>
  <c r="W47" i="5"/>
  <c r="W48" i="5" s="1"/>
  <c r="W50" i="5" s="1"/>
  <c r="X21" i="5"/>
  <c r="X20" i="5" s="1"/>
  <c r="X34" i="5" s="1"/>
  <c r="X35" i="5" s="1"/>
  <c r="Y21" i="5"/>
  <c r="Y20" i="5" s="1"/>
  <c r="Y34" i="5" s="1"/>
  <c r="Y35" i="5" s="1"/>
  <c r="W37" i="5"/>
  <c r="W38" i="5"/>
  <c r="X17" i="6" l="1"/>
  <c r="X18" i="6" s="1"/>
  <c r="X20" i="6" s="1"/>
  <c r="Y17" i="6"/>
  <c r="Y18" i="6" s="1"/>
  <c r="Y20" i="6" s="1"/>
  <c r="X47" i="5"/>
  <c r="X48" i="5" s="1"/>
  <c r="X50" i="5" s="1"/>
  <c r="Y47" i="5"/>
  <c r="Y48" i="5" s="1"/>
  <c r="Y50" i="5" s="1"/>
  <c r="Y38" i="5"/>
  <c r="Y37" i="5"/>
  <c r="X37" i="5"/>
  <c r="X38" i="5"/>
</calcChain>
</file>

<file path=xl/comments1.xml><?xml version="1.0" encoding="utf-8"?>
<comments xmlns="http://schemas.openxmlformats.org/spreadsheetml/2006/main">
  <authors>
    <author>Goedhart, R.</author>
  </authors>
  <commentList>
    <comment ref="D26" authorId="0" shapeId="0">
      <text>
        <r>
          <rPr>
            <sz val="10"/>
            <color indexed="81"/>
            <rFont val="Tahoma"/>
            <family val="2"/>
          </rPr>
          <t xml:space="preserve">
Zie werkblad "cap" voor berekening van de capaciteit conform de huisvestingsverordening.</t>
        </r>
      </text>
    </comment>
    <comment ref="D37" authorId="0" shapeId="0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D2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<sst xmlns="http://schemas.openxmlformats.org/spreadsheetml/2006/main" count="104" uniqueCount="98">
  <si>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</si>
  <si>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</si>
  <si>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</si>
  <si>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</si>
  <si>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</si>
  <si>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</si>
  <si>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</si>
  <si>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</si>
  <si>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</si>
  <si>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gewicht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</si>
  <si>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</si>
  <si>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</si>
  <si>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</si>
  <si>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</si>
  <si>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</si>
  <si>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</si>
  <si>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</si>
  <si>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</si>
  <si>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teldatum leerlingen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</si>
  <si>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</si>
  <si>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</si>
  <si>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</si>
  <si>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</si>
  <si>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</si>
  <si>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</si>
  <si>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</si>
  <si>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</si>
  <si>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</si>
  <si>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</si>
  <si>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</si>
  <si>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</si>
  <si>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</si>
  <si>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</si>
  <si>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basisbedrag</t>
  </si>
  <si>
    <t>per m2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</si>
  <si>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</si>
  <si>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</si>
  <si>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</si>
  <si>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</si>
  <si>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</si>
  <si>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</si>
  <si>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</si>
  <si>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</si>
  <si>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</si>
  <si>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</si>
  <si>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Werkblad tabellen</t>
  </si>
  <si>
    <t>Voor nadere informatie:</t>
  </si>
  <si>
    <t xml:space="preserve">Ruimtebehoefte berekening oud-nieuw basisschool  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</si>
  <si>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</si>
  <si>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</si>
  <si>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</si>
  <si>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</si>
  <si>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</si>
  <si>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</si>
  <si>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</si>
  <si>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</si>
  <si>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>Wellicht belangrijker dan het recht op de normvergoeding is het op overeenstemming gerichte overleg dat leidt tot een integraal</t>
  </si>
  <si>
    <t xml:space="preserve">In dit werkblad worden de benodigde leerlinggegevens van de basisschool gevraagd waarmee vervolgens de ruimtebehoefte volgens </t>
  </si>
  <si>
    <t xml:space="preserve">Hierbij wordt volgens de algemeen geldende NEN 2580 de brutovloeroppervlakte berekend. Het onderscheid in soorten gebouwen </t>
  </si>
  <si>
    <t>is daarmee geheel vervallen.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</si>
  <si>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</si>
  <si>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</si>
  <si>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</si>
  <si>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</si>
  <si>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</si>
  <si>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</si>
  <si>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</si>
  <si>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</si>
  <si>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</si>
  <si>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</si>
  <si>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</si>
  <si>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</si>
  <si>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</si>
  <si>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</si>
  <si>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</si>
  <si>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</si>
  <si>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</si>
  <si>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</si>
  <si>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 xml:space="preserve">De bepaling van de capaciteit 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</si>
  <si>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</si>
  <si>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</si>
  <si>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</si>
  <si>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</si>
  <si>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</si>
  <si>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</si>
  <si>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</si>
  <si>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verwerkt van de aanpassingen van de verordening. De complete modelverordening met alle bijlagen is te vinden bij de VNG.</t>
  </si>
  <si>
    <t>De berekening van de ruimtebehoefte en het eventuele capaciteitstekort vindt plaats in m2.</t>
  </si>
  <si>
    <t>poraad</t>
  </si>
  <si>
    <t>Prijsbijstelling normbedragen onderwijshuisvesting 2016 | VNG</t>
  </si>
  <si>
    <t>De indexering voor 2016 is ontleend aan de website van de VNG:</t>
  </si>
  <si>
    <t>Daarvan is het werkblad dat de Bruto Vloeroppervlakte (BVO) plus de Eerste inrichting berekend voor het kalenderjaar 2016</t>
  </si>
  <si>
    <t>In het rekenmodel wordt uitgegaan van de schoolbevolking op de teldatum 1 oktober 2015 en latere jaren.</t>
  </si>
  <si>
    <t>Een deugdelijke prognose kunt u halen bij:</t>
  </si>
  <si>
    <t>Prognose basisschool</t>
  </si>
  <si>
    <t>prijspeil 2016</t>
  </si>
  <si>
    <t>maar ook het recht op eventuele aanvullende eerste inrichting</t>
  </si>
  <si>
    <t xml:space="preserve">De berekening omvat een eventuele beginnende school (dan wordt het basisbedrag plus een bedrag voor elke m2 toegekend),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</si>
</sst>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</numFmts>
  <fonts count="3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10" fontId="4" fillId="2" borderId="0" xfId="3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3" borderId="0" xfId="0" applyFont="1" applyFill="1" applyBorder="1" applyAlignment="1" applyProtection="1">
      <alignment horizontal="center"/>
      <protection locked="0"/>
    </xf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15" fontId="23" fillId="2" borderId="0" xfId="0" applyNumberFormat="1" applyFont="1" applyFill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  <xf numFmtId="0" fontId="5" fillId="7" borderId="0" xfId="0" applyFont="1" applyFill="1" applyBorder="1" applyProtection="1"/>
    <xf numFmtId="0" fontId="0" fillId="7" borderId="0" xfId="0" applyFill="1"/>
    <xf numFmtId="0" fontId="0" fillId="8" borderId="0" xfId="0" applyFill="1"/>
  </cellXfs>
  <cellStyles count="4">
    <cellStyle name="Euro" xfId="1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'bvo en 1e inr'!$F$34:$Y$34</c:f>
              <c:numCache>
                <c:formatCode>General</c:formatCode>
                <c:ptCount val="20"/>
                <c:pt idx="0">
                  <c:v>1206</c:v>
                </c:pt>
                <c:pt idx="1">
                  <c:v>1206</c:v>
                </c:pt>
                <c:pt idx="2">
                  <c:v>1206</c:v>
                </c:pt>
                <c:pt idx="3">
                  <c:v>1206</c:v>
                </c:pt>
                <c:pt idx="4">
                  <c:v>1206</c:v>
                </c:pt>
                <c:pt idx="5">
                  <c:v>1206</c:v>
                </c:pt>
                <c:pt idx="6">
                  <c:v>1206</c:v>
                </c:pt>
                <c:pt idx="7">
                  <c:v>1206</c:v>
                </c:pt>
                <c:pt idx="8">
                  <c:v>1206</c:v>
                </c:pt>
                <c:pt idx="9">
                  <c:v>1206</c:v>
                </c:pt>
                <c:pt idx="10">
                  <c:v>1206</c:v>
                </c:pt>
                <c:pt idx="11">
                  <c:v>1206</c:v>
                </c:pt>
                <c:pt idx="12">
                  <c:v>1206</c:v>
                </c:pt>
                <c:pt idx="13">
                  <c:v>1206</c:v>
                </c:pt>
                <c:pt idx="14">
                  <c:v>1206</c:v>
                </c:pt>
                <c:pt idx="15">
                  <c:v>1206</c:v>
                </c:pt>
                <c:pt idx="16">
                  <c:v>1206</c:v>
                </c:pt>
                <c:pt idx="17">
                  <c:v>1206</c:v>
                </c:pt>
                <c:pt idx="18">
                  <c:v>1206</c:v>
                </c:pt>
                <c:pt idx="19">
                  <c:v>1206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'bvo en 1e inr'!$F$29:$Y$29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51744"/>
        <c:axId val="1453559360"/>
      </c:lineChart>
      <c:catAx>
        <c:axId val="14535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3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355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35517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57</xdr:row>
      <xdr:rowOff>134470</xdr:rowOff>
    </xdr:from>
    <xdr:to>
      <xdr:col>14</xdr:col>
      <xdr:colOff>163046</xdr:colOff>
      <xdr:row>61</xdr:row>
      <xdr:rowOff>100852</xdr:rowOff>
    </xdr:to>
    <xdr:pic>
      <xdr:nvPicPr>
        <xdr:cNvPr id="4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3" y="103094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12</xdr:col>
      <xdr:colOff>257175</xdr:colOff>
      <xdr:row>26</xdr:row>
      <xdr:rowOff>0</xdr:rowOff>
    </xdr:to>
    <xdr:pic>
      <xdr:nvPicPr>
        <xdr:cNvPr id="102427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11206</xdr:colOff>
      <xdr:row>1</xdr:row>
      <xdr:rowOff>56029</xdr:rowOff>
    </xdr:from>
    <xdr:to>
      <xdr:col>13</xdr:col>
      <xdr:colOff>230281</xdr:colOff>
      <xdr:row>5</xdr:row>
      <xdr:rowOff>56029</xdr:rowOff>
    </xdr:to>
    <xdr:pic>
      <xdr:nvPicPr>
        <xdr:cNvPr id="5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706" y="2129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pic>
      <xdr:nvPicPr>
        <xdr:cNvPr id="103440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1</xdr:row>
      <xdr:rowOff>104775</xdr:rowOff>
    </xdr:from>
    <xdr:to>
      <xdr:col>12</xdr:col>
      <xdr:colOff>200025</xdr:colOff>
      <xdr:row>5</xdr:row>
      <xdr:rowOff>104775</xdr:rowOff>
    </xdr:to>
    <xdr:pic>
      <xdr:nvPicPr>
        <xdr:cNvPr id="103441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76225"/>
          <a:ext cx="2390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11205</xdr:colOff>
      <xdr:row>1</xdr:row>
      <xdr:rowOff>145677</xdr:rowOff>
    </xdr:from>
    <xdr:to>
      <xdr:col>15</xdr:col>
      <xdr:colOff>600074</xdr:colOff>
      <xdr:row>5</xdr:row>
      <xdr:rowOff>145677</xdr:rowOff>
    </xdr:to>
    <xdr:pic>
      <xdr:nvPicPr>
        <xdr:cNvPr id="5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6852" y="302559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638735</xdr:colOff>
      <xdr:row>2</xdr:row>
      <xdr:rowOff>11205</xdr:rowOff>
    </xdr:from>
    <xdr:to>
      <xdr:col>12</xdr:col>
      <xdr:colOff>174251</xdr:colOff>
      <xdr:row>6</xdr:row>
      <xdr:rowOff>11206</xdr:rowOff>
    </xdr:to>
    <xdr:pic>
      <xdr:nvPicPr>
        <xdr:cNvPr id="4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47" y="336176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enariomodelpo.nl/" TargetMode="External"/><Relationship Id="rId2" Type="http://schemas.openxmlformats.org/officeDocument/2006/relationships/hyperlink" Target="https://vng.nl/onderwerpenindex/onderwijs/onderwijshuisvesting/publicaties/normbedragen-voor-vergoeding-en-indexering-ohv-2016" TargetMode="External"/><Relationship Id="rId1" Type="http://schemas.openxmlformats.org/officeDocument/2006/relationships/hyperlink" Target="mailto:be.keizer@wxs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39"/>
  <sheetViews>
    <sheetView zoomScale="85" zoomScaleNormal="85" workbookViewId="0">
      <selection activeCell="L2" sqref="L2"/>
    </sheetView>
  </sheetViews>
  <sheetFormatPr defaultColWidth="8" defaultRowHeight="14.25" x14ac:dyDescent="0.2"/>
  <cols>
    <col min="1" max="1" width="5.140625" style="133" customWidth="1"/>
    <col min="2" max="11" width="8" style="133" customWidth="1"/>
    <col min="12" max="12" width="13.140625" style="133" customWidth="1"/>
    <col min="13" max="16384" width="8" style="133"/>
  </cols>
  <sheetData>
    <row r="1" spans="2:55" s="124" customFormat="1" x14ac:dyDescent="0.2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10"/>
      <c r="U1" s="110"/>
      <c r="V1" s="110"/>
      <c r="W1" s="110"/>
      <c r="X1" s="122"/>
      <c r="Y1" s="122"/>
      <c r="Z1" s="123"/>
      <c r="AA1" s="123"/>
      <c r="AB1" s="123"/>
      <c r="AC1" s="123"/>
      <c r="AD1" s="121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3"/>
      <c r="AS1" s="123"/>
      <c r="AT1" s="123"/>
      <c r="AU1" s="123"/>
      <c r="AV1" s="123"/>
      <c r="AW1" s="123"/>
    </row>
    <row r="2" spans="2:55" s="130" customFormat="1" ht="15" x14ac:dyDescent="0.25">
      <c r="B2" s="129" t="s">
        <v>47</v>
      </c>
      <c r="C2" s="129"/>
      <c r="D2" s="129"/>
      <c r="F2" s="129"/>
      <c r="G2" s="129"/>
      <c r="H2" s="129"/>
      <c r="I2" s="125"/>
      <c r="J2" s="129"/>
      <c r="K2" s="131"/>
      <c r="L2" s="164">
        <v>42545</v>
      </c>
      <c r="M2" s="131"/>
      <c r="N2" s="131"/>
      <c r="O2" s="131"/>
      <c r="P2" s="131"/>
      <c r="Q2" s="131"/>
      <c r="R2" s="131"/>
      <c r="S2" s="131"/>
      <c r="T2" s="129"/>
      <c r="U2" s="129"/>
      <c r="V2" s="129"/>
      <c r="W2" s="129"/>
      <c r="X2" s="125"/>
      <c r="Y2" s="125"/>
      <c r="Z2" s="126"/>
      <c r="AA2" s="126"/>
      <c r="AB2" s="126"/>
      <c r="AC2" s="126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S2" s="126"/>
      <c r="AT2" s="126"/>
      <c r="AU2" s="126"/>
      <c r="AV2" s="126"/>
      <c r="AW2" s="126"/>
    </row>
    <row r="3" spans="2:55" s="124" customFormat="1" ht="15" x14ac:dyDescent="0.25">
      <c r="B3" s="129"/>
      <c r="C3" s="110"/>
      <c r="D3" s="110"/>
      <c r="E3" s="110"/>
      <c r="F3" s="110"/>
      <c r="G3" s="110"/>
      <c r="H3" s="110"/>
      <c r="I3" s="110"/>
      <c r="J3" s="110"/>
      <c r="K3" s="128"/>
      <c r="L3" s="128"/>
      <c r="M3" s="128"/>
      <c r="N3" s="128"/>
      <c r="O3" s="128"/>
      <c r="P3" s="128"/>
      <c r="Q3" s="128"/>
      <c r="R3" s="128"/>
      <c r="S3" s="128"/>
      <c r="T3" s="110"/>
      <c r="U3" s="110"/>
      <c r="V3" s="110"/>
      <c r="W3" s="110"/>
      <c r="X3" s="122"/>
      <c r="Y3" s="122"/>
      <c r="Z3" s="123"/>
      <c r="AA3" s="123"/>
      <c r="AB3" s="123"/>
      <c r="AC3" s="123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3"/>
      <c r="AS3" s="123"/>
      <c r="AT3" s="123"/>
      <c r="AU3" s="123"/>
      <c r="AV3" s="123"/>
      <c r="AW3" s="123"/>
    </row>
    <row r="4" spans="2:55" s="124" customFormat="1" ht="15" x14ac:dyDescent="0.25">
      <c r="B4" s="132" t="s">
        <v>66</v>
      </c>
      <c r="E4" s="133"/>
      <c r="F4" s="133"/>
      <c r="G4" s="134"/>
      <c r="H4" s="134"/>
      <c r="I4" s="133"/>
      <c r="J4" s="133"/>
      <c r="K4" s="133"/>
      <c r="L4" s="133"/>
      <c r="M4" s="166" t="s">
        <v>88</v>
      </c>
      <c r="N4" s="128"/>
      <c r="O4" s="128"/>
      <c r="P4" s="128"/>
      <c r="Q4" s="128"/>
      <c r="R4" s="128"/>
      <c r="S4" s="128"/>
      <c r="T4" s="110"/>
      <c r="U4" s="110"/>
      <c r="V4" s="110"/>
      <c r="W4" s="110"/>
      <c r="X4" s="122"/>
      <c r="Y4" s="122"/>
      <c r="Z4" s="123"/>
      <c r="AA4" s="123"/>
      <c r="AB4" s="123"/>
      <c r="AC4" s="123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23"/>
      <c r="AT4" s="123"/>
      <c r="AU4" s="123"/>
      <c r="AV4" s="123"/>
      <c r="AW4" s="123"/>
    </row>
    <row r="5" spans="2:55" s="124" customFormat="1" ht="15" x14ac:dyDescent="0.25">
      <c r="B5" s="132" t="s">
        <v>41</v>
      </c>
      <c r="C5" s="133"/>
      <c r="D5" s="133"/>
      <c r="E5" s="133"/>
      <c r="F5" s="133"/>
      <c r="G5" s="135"/>
      <c r="H5" s="132"/>
      <c r="I5" s="133"/>
      <c r="J5" s="132"/>
      <c r="K5" s="133"/>
      <c r="L5" s="133"/>
      <c r="M5" s="133"/>
      <c r="N5" s="128"/>
      <c r="O5" s="128"/>
      <c r="P5" s="128"/>
      <c r="Q5" s="128"/>
      <c r="R5" s="128"/>
      <c r="S5" s="128"/>
      <c r="T5" s="110"/>
      <c r="U5" s="110"/>
      <c r="V5" s="110"/>
      <c r="W5" s="110"/>
      <c r="X5" s="122"/>
      <c r="Y5" s="122"/>
      <c r="Z5" s="123"/>
      <c r="AA5" s="123"/>
      <c r="AB5" s="123"/>
      <c r="AC5" s="123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3"/>
      <c r="AS5" s="123"/>
      <c r="AT5" s="123"/>
      <c r="AU5" s="123"/>
      <c r="AV5" s="123"/>
      <c r="AW5" s="123"/>
    </row>
    <row r="6" spans="2:55" s="124" customFormat="1" ht="15" x14ac:dyDescent="0.25">
      <c r="B6" s="132"/>
      <c r="C6" s="133"/>
      <c r="D6" s="133"/>
      <c r="E6" s="133"/>
      <c r="F6" s="133"/>
      <c r="G6" s="135"/>
      <c r="H6" s="132"/>
      <c r="I6" s="133"/>
      <c r="J6" s="132"/>
      <c r="K6" s="133"/>
      <c r="L6" s="133"/>
      <c r="M6" s="133"/>
      <c r="N6" s="128"/>
      <c r="O6" s="128"/>
      <c r="P6" s="128"/>
      <c r="Q6" s="128"/>
      <c r="R6" s="128"/>
      <c r="S6" s="128"/>
      <c r="T6" s="110"/>
      <c r="U6" s="110"/>
      <c r="V6" s="110"/>
      <c r="W6" s="110"/>
      <c r="X6" s="122"/>
      <c r="Y6" s="122"/>
      <c r="Z6" s="123"/>
      <c r="AA6" s="123"/>
      <c r="AB6" s="123"/>
      <c r="AC6" s="123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3"/>
      <c r="AS6" s="123"/>
      <c r="AT6" s="123"/>
      <c r="AU6" s="123"/>
      <c r="AV6" s="123"/>
      <c r="AW6" s="123"/>
    </row>
    <row r="7" spans="2:55" s="124" customFormat="1" ht="15" x14ac:dyDescent="0.25">
      <c r="B7" s="128" t="s">
        <v>48</v>
      </c>
      <c r="C7" s="133"/>
      <c r="D7" s="133"/>
      <c r="E7" s="133"/>
      <c r="F7" s="133"/>
      <c r="G7" s="135"/>
      <c r="H7" s="132"/>
      <c r="I7" s="133"/>
      <c r="J7" s="132"/>
      <c r="K7" s="133"/>
      <c r="L7" s="133"/>
      <c r="M7" s="133"/>
      <c r="N7" s="128"/>
      <c r="O7" s="128"/>
      <c r="P7" s="128"/>
      <c r="Q7" s="128"/>
      <c r="R7" s="128"/>
      <c r="S7" s="128"/>
      <c r="T7" s="110"/>
      <c r="U7" s="110"/>
      <c r="V7" s="110"/>
      <c r="W7" s="110"/>
      <c r="X7" s="122"/>
      <c r="Y7" s="122"/>
      <c r="Z7" s="123"/>
      <c r="AA7" s="123"/>
      <c r="AB7" s="123"/>
      <c r="AC7" s="123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  <c r="AS7" s="123"/>
      <c r="AT7" s="123"/>
      <c r="AU7" s="123"/>
      <c r="AV7" s="123"/>
      <c r="AW7" s="123"/>
    </row>
    <row r="8" spans="2:55" s="124" customFormat="1" ht="15" x14ac:dyDescent="0.25">
      <c r="B8" s="128" t="s">
        <v>51</v>
      </c>
      <c r="C8" s="133"/>
      <c r="D8" s="133"/>
      <c r="E8" s="133"/>
      <c r="F8" s="133"/>
      <c r="G8" s="135"/>
      <c r="H8" s="132"/>
      <c r="I8" s="133"/>
      <c r="J8" s="132"/>
      <c r="K8" s="133"/>
      <c r="L8" s="133"/>
      <c r="M8" s="133"/>
      <c r="N8" s="128"/>
      <c r="O8" s="128"/>
      <c r="P8" s="128"/>
      <c r="Q8" s="128"/>
      <c r="R8" s="128"/>
      <c r="S8" s="128"/>
      <c r="T8" s="110"/>
      <c r="U8" s="110"/>
      <c r="V8" s="110"/>
      <c r="W8" s="110"/>
      <c r="X8" s="122"/>
      <c r="Y8" s="122"/>
      <c r="Z8" s="123"/>
      <c r="AA8" s="123"/>
      <c r="AB8" s="123"/>
      <c r="AC8" s="123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/>
      <c r="AS8" s="123"/>
      <c r="AT8" s="123"/>
      <c r="AU8" s="123"/>
      <c r="AV8" s="123"/>
      <c r="AW8" s="123"/>
    </row>
    <row r="9" spans="2:55" s="124" customFormat="1" ht="15" x14ac:dyDescent="0.25">
      <c r="B9" s="128" t="s">
        <v>49</v>
      </c>
      <c r="C9" s="133"/>
      <c r="D9" s="133"/>
      <c r="E9" s="133"/>
      <c r="F9" s="133"/>
      <c r="G9" s="135"/>
      <c r="H9" s="132"/>
      <c r="I9" s="133"/>
      <c r="J9" s="132"/>
      <c r="K9" s="133"/>
      <c r="L9" s="133"/>
      <c r="M9" s="133"/>
      <c r="N9" s="128"/>
      <c r="O9" s="128"/>
      <c r="P9" s="128"/>
      <c r="Q9" s="128"/>
      <c r="R9" s="128"/>
      <c r="S9" s="128"/>
      <c r="T9" s="110"/>
      <c r="U9" s="110"/>
      <c r="V9" s="110"/>
      <c r="W9" s="110"/>
      <c r="X9" s="122"/>
      <c r="Y9" s="122"/>
      <c r="Z9" s="123"/>
      <c r="AA9" s="123"/>
      <c r="AB9" s="123"/>
      <c r="AC9" s="123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3"/>
      <c r="AS9" s="123"/>
      <c r="AT9" s="123"/>
      <c r="AU9" s="123"/>
      <c r="AV9" s="123"/>
      <c r="AW9" s="123"/>
    </row>
    <row r="10" spans="2:55" s="124" customFormat="1" ht="15" x14ac:dyDescent="0.25">
      <c r="B10" s="128" t="s">
        <v>50</v>
      </c>
      <c r="C10" s="133"/>
      <c r="D10" s="133"/>
      <c r="E10" s="133"/>
      <c r="F10" s="133"/>
      <c r="G10" s="135"/>
      <c r="H10" s="132"/>
      <c r="I10" s="133"/>
      <c r="J10" s="132"/>
      <c r="K10" s="133"/>
      <c r="L10" s="133"/>
      <c r="M10" s="133"/>
      <c r="N10" s="128"/>
      <c r="O10" s="128"/>
      <c r="P10" s="128"/>
      <c r="Q10" s="128"/>
      <c r="R10" s="128"/>
      <c r="S10" s="128"/>
      <c r="T10" s="110"/>
      <c r="U10" s="110"/>
      <c r="V10" s="110"/>
      <c r="W10" s="110"/>
      <c r="X10" s="122"/>
      <c r="Y10" s="122"/>
      <c r="Z10" s="123"/>
      <c r="AA10" s="123"/>
      <c r="AB10" s="123"/>
      <c r="AC10" s="123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3"/>
      <c r="AS10" s="123"/>
      <c r="AT10" s="123"/>
      <c r="AU10" s="123"/>
      <c r="AV10" s="123"/>
      <c r="AW10" s="123"/>
    </row>
    <row r="11" spans="2:55" s="124" customFormat="1" ht="15" x14ac:dyDescent="0.25">
      <c r="B11" s="128" t="s">
        <v>72</v>
      </c>
      <c r="C11" s="133"/>
      <c r="D11" s="133"/>
      <c r="E11" s="133"/>
      <c r="F11" s="133"/>
      <c r="G11" s="135"/>
      <c r="H11" s="132"/>
      <c r="I11" s="133"/>
      <c r="J11" s="132"/>
      <c r="K11" s="133"/>
      <c r="M11" s="137"/>
      <c r="O11" s="128"/>
      <c r="P11" s="128"/>
      <c r="Q11" s="128"/>
      <c r="R11" s="128"/>
      <c r="S11" s="128"/>
      <c r="T11" s="110"/>
      <c r="U11" s="110"/>
      <c r="V11" s="110"/>
      <c r="W11" s="110"/>
      <c r="X11" s="122"/>
      <c r="Y11" s="122"/>
      <c r="Z11" s="123"/>
      <c r="AA11" s="123"/>
      <c r="AB11" s="123"/>
      <c r="AC11" s="123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3"/>
      <c r="AS11" s="123"/>
      <c r="AT11" s="123"/>
      <c r="AU11" s="123"/>
      <c r="AV11" s="123"/>
      <c r="AW11" s="123"/>
    </row>
    <row r="12" spans="2:55" s="124" customFormat="1" ht="15" x14ac:dyDescent="0.25">
      <c r="B12" s="128" t="s">
        <v>90</v>
      </c>
      <c r="C12" s="133"/>
      <c r="D12" s="133"/>
      <c r="E12" s="133"/>
      <c r="F12" s="133"/>
      <c r="G12" s="135"/>
      <c r="H12" s="132"/>
      <c r="I12" s="133"/>
      <c r="J12" s="165" t="s">
        <v>89</v>
      </c>
      <c r="K12" s="133"/>
      <c r="L12" s="133"/>
      <c r="M12" s="133"/>
      <c r="N12" s="133"/>
      <c r="O12" s="133"/>
      <c r="P12" s="165"/>
      <c r="Q12" s="165"/>
      <c r="R12" s="133"/>
      <c r="S12" s="133"/>
      <c r="T12" s="137"/>
      <c r="U12" s="128"/>
      <c r="V12" s="128"/>
      <c r="W12" s="128"/>
      <c r="X12" s="128"/>
      <c r="Y12" s="128"/>
      <c r="Z12" s="110"/>
      <c r="AA12" s="110"/>
      <c r="AB12" s="110"/>
      <c r="AC12" s="110"/>
      <c r="AD12" s="122"/>
      <c r="AE12" s="122"/>
      <c r="AF12" s="123"/>
      <c r="AG12" s="123"/>
      <c r="AH12" s="123"/>
      <c r="AI12" s="123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  <c r="AY12" s="123"/>
      <c r="AZ12" s="123"/>
      <c r="BA12" s="123"/>
      <c r="BB12" s="123"/>
      <c r="BC12" s="123"/>
    </row>
    <row r="13" spans="2:55" s="124" customFormat="1" ht="15" x14ac:dyDescent="0.25">
      <c r="B13" s="136"/>
      <c r="C13" s="133"/>
      <c r="D13" s="133"/>
      <c r="E13" s="133"/>
      <c r="F13" s="133"/>
      <c r="G13" s="135"/>
      <c r="H13" s="132"/>
      <c r="I13" s="133"/>
      <c r="J13" s="132"/>
      <c r="K13" s="133"/>
      <c r="L13" s="133"/>
      <c r="M13" s="133"/>
      <c r="N13" s="137"/>
      <c r="O13" s="128"/>
      <c r="P13" s="128"/>
      <c r="Q13" s="128"/>
      <c r="R13" s="128"/>
      <c r="S13" s="128"/>
      <c r="T13" s="110"/>
      <c r="U13" s="110"/>
      <c r="V13" s="110"/>
      <c r="W13" s="110"/>
      <c r="X13" s="122"/>
      <c r="Y13" s="122"/>
      <c r="Z13" s="123"/>
      <c r="AA13" s="123"/>
      <c r="AB13" s="123"/>
      <c r="AC13" s="123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3"/>
      <c r="AS13" s="123"/>
      <c r="AT13" s="123"/>
      <c r="AU13" s="123"/>
      <c r="AV13" s="123"/>
      <c r="AW13" s="123"/>
    </row>
    <row r="14" spans="2:55" s="124" customFormat="1" ht="15" x14ac:dyDescent="0.25">
      <c r="B14" s="132" t="s">
        <v>42</v>
      </c>
      <c r="C14" s="133"/>
      <c r="D14" s="133"/>
      <c r="E14" s="133"/>
      <c r="F14" s="133"/>
      <c r="G14" s="135"/>
      <c r="H14" s="132"/>
      <c r="I14" s="133"/>
      <c r="J14" s="132"/>
      <c r="K14" s="133"/>
      <c r="L14" s="133"/>
      <c r="M14" s="133"/>
      <c r="N14" s="128"/>
      <c r="O14" s="128"/>
      <c r="P14" s="128"/>
      <c r="Q14" s="128"/>
      <c r="R14" s="128"/>
      <c r="S14" s="128"/>
      <c r="T14" s="110"/>
      <c r="U14" s="110"/>
      <c r="V14" s="110"/>
      <c r="W14" s="110"/>
      <c r="X14" s="122"/>
      <c r="Y14" s="122"/>
      <c r="Z14" s="123"/>
      <c r="AA14" s="123"/>
      <c r="AB14" s="123"/>
      <c r="AC14" s="123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3"/>
      <c r="AT14" s="123"/>
      <c r="AU14" s="123"/>
      <c r="AV14" s="123"/>
      <c r="AW14" s="123"/>
    </row>
    <row r="15" spans="2:55" s="124" customFormat="1" ht="15" x14ac:dyDescent="0.25">
      <c r="B15" s="124" t="s">
        <v>52</v>
      </c>
      <c r="C15" s="133"/>
      <c r="D15" s="133"/>
      <c r="E15" s="133"/>
      <c r="F15" s="133"/>
      <c r="G15" s="135"/>
      <c r="H15" s="132"/>
      <c r="I15" s="133"/>
      <c r="J15" s="133"/>
      <c r="K15" s="133"/>
      <c r="L15" s="133"/>
      <c r="M15" s="133"/>
      <c r="N15" s="128"/>
      <c r="O15" s="128"/>
      <c r="P15" s="128"/>
      <c r="Q15" s="128"/>
      <c r="R15" s="128"/>
      <c r="S15" s="128"/>
      <c r="T15" s="110"/>
      <c r="U15" s="110"/>
      <c r="V15" s="110"/>
      <c r="W15" s="110"/>
      <c r="X15" s="122"/>
      <c r="Y15" s="122"/>
      <c r="Z15" s="123"/>
      <c r="AA15" s="123"/>
      <c r="AB15" s="123"/>
      <c r="AC15" s="123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3"/>
      <c r="AS15" s="123"/>
      <c r="AT15" s="123"/>
      <c r="AU15" s="123"/>
      <c r="AV15" s="123"/>
      <c r="AW15" s="123"/>
    </row>
    <row r="16" spans="2:55" s="124" customFormat="1" ht="15" x14ac:dyDescent="0.25">
      <c r="B16" s="124" t="s">
        <v>53</v>
      </c>
      <c r="C16" s="133"/>
      <c r="D16" s="133"/>
      <c r="E16" s="133"/>
      <c r="F16" s="133"/>
      <c r="G16" s="135"/>
      <c r="H16" s="132"/>
      <c r="I16" s="133"/>
      <c r="J16" s="133"/>
      <c r="K16" s="133"/>
      <c r="L16" s="133"/>
      <c r="M16" s="133"/>
      <c r="N16" s="128"/>
      <c r="O16" s="128"/>
      <c r="P16" s="128"/>
      <c r="Q16" s="128"/>
      <c r="R16" s="128"/>
      <c r="S16" s="128"/>
      <c r="T16" s="110"/>
      <c r="U16" s="110"/>
      <c r="V16" s="110"/>
      <c r="W16" s="110"/>
      <c r="X16" s="122"/>
      <c r="Y16" s="122"/>
      <c r="Z16" s="123"/>
      <c r="AA16" s="123"/>
      <c r="AB16" s="123"/>
      <c r="AC16" s="123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3"/>
      <c r="AT16" s="123"/>
      <c r="AU16" s="123"/>
      <c r="AV16" s="123"/>
      <c r="AW16" s="123"/>
    </row>
    <row r="17" spans="2:49" s="124" customFormat="1" ht="15" x14ac:dyDescent="0.25">
      <c r="B17" s="124" t="s">
        <v>54</v>
      </c>
      <c r="C17" s="133"/>
      <c r="D17" s="133"/>
      <c r="E17" s="133"/>
      <c r="F17" s="133"/>
      <c r="G17" s="135"/>
      <c r="H17" s="132"/>
      <c r="I17" s="133"/>
      <c r="J17" s="133"/>
      <c r="K17" s="133"/>
      <c r="L17" s="133"/>
      <c r="M17" s="133"/>
      <c r="N17" s="128"/>
      <c r="O17" s="128"/>
      <c r="P17" s="128"/>
      <c r="Q17" s="128"/>
      <c r="R17" s="128"/>
      <c r="S17" s="128"/>
      <c r="T17" s="110"/>
      <c r="U17" s="110"/>
      <c r="V17" s="110"/>
      <c r="W17" s="110"/>
      <c r="X17" s="122"/>
      <c r="Y17" s="122"/>
      <c r="Z17" s="123"/>
      <c r="AA17" s="123"/>
      <c r="AB17" s="123"/>
      <c r="AC17" s="123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  <c r="AS17" s="123"/>
      <c r="AT17" s="123"/>
      <c r="AU17" s="123"/>
      <c r="AV17" s="123"/>
      <c r="AW17" s="123"/>
    </row>
    <row r="18" spans="2:49" s="124" customFormat="1" ht="15" x14ac:dyDescent="0.25">
      <c r="B18" s="124" t="s">
        <v>55</v>
      </c>
      <c r="C18" s="133"/>
      <c r="D18" s="133"/>
      <c r="E18" s="133"/>
      <c r="F18" s="133"/>
      <c r="G18" s="135"/>
      <c r="H18" s="132"/>
      <c r="I18" s="133"/>
      <c r="J18" s="133"/>
      <c r="K18" s="133"/>
      <c r="L18" s="133"/>
      <c r="M18" s="133"/>
      <c r="N18" s="128"/>
      <c r="O18" s="128"/>
      <c r="P18" s="128"/>
      <c r="Q18" s="128"/>
      <c r="R18" s="128"/>
      <c r="S18" s="128"/>
      <c r="T18" s="110"/>
      <c r="U18" s="110"/>
      <c r="V18" s="110"/>
      <c r="W18" s="110"/>
      <c r="X18" s="122"/>
      <c r="Y18" s="122"/>
      <c r="Z18" s="123"/>
      <c r="AA18" s="123"/>
      <c r="AB18" s="123"/>
      <c r="AC18" s="123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3"/>
      <c r="AS18" s="123"/>
      <c r="AT18" s="123"/>
      <c r="AU18" s="123"/>
      <c r="AV18" s="123"/>
      <c r="AW18" s="123"/>
    </row>
    <row r="19" spans="2:49" s="124" customFormat="1" ht="15" x14ac:dyDescent="0.25">
      <c r="B19" s="128" t="s">
        <v>86</v>
      </c>
      <c r="C19" s="133"/>
      <c r="D19" s="133"/>
      <c r="E19" s="133"/>
      <c r="F19" s="133"/>
      <c r="G19" s="135"/>
      <c r="H19" s="132"/>
      <c r="I19" s="133"/>
      <c r="J19" s="133"/>
      <c r="K19" s="133"/>
      <c r="L19" s="133"/>
      <c r="M19" s="133"/>
      <c r="N19" s="128"/>
      <c r="O19" s="128"/>
      <c r="P19" s="128"/>
      <c r="Q19" s="128"/>
      <c r="R19" s="128"/>
      <c r="S19" s="128"/>
      <c r="T19" s="110"/>
      <c r="U19" s="110"/>
      <c r="V19" s="110"/>
      <c r="W19" s="110"/>
      <c r="X19" s="122"/>
      <c r="Y19" s="122"/>
      <c r="Z19" s="123"/>
      <c r="AA19" s="123"/>
      <c r="AB19" s="123"/>
      <c r="AC19" s="123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3"/>
      <c r="AT19" s="123"/>
      <c r="AU19" s="123"/>
      <c r="AV19" s="123"/>
      <c r="AW19" s="123"/>
    </row>
    <row r="20" spans="2:49" s="124" customFormat="1" ht="15" x14ac:dyDescent="0.25">
      <c r="C20" s="133"/>
      <c r="D20" s="133"/>
      <c r="E20" s="133"/>
      <c r="F20" s="133"/>
      <c r="G20" s="135"/>
      <c r="H20" s="132"/>
      <c r="I20" s="133"/>
      <c r="J20" s="133"/>
      <c r="K20" s="133"/>
      <c r="L20" s="133"/>
      <c r="M20" s="133"/>
      <c r="N20" s="128"/>
      <c r="O20" s="128"/>
      <c r="P20" s="128"/>
      <c r="Q20" s="128"/>
      <c r="R20" s="128"/>
      <c r="S20" s="128"/>
      <c r="T20" s="110"/>
      <c r="U20" s="110"/>
      <c r="V20" s="110"/>
      <c r="W20" s="110"/>
      <c r="X20" s="122"/>
      <c r="Y20" s="122"/>
      <c r="Z20" s="123"/>
      <c r="AA20" s="123"/>
      <c r="AB20" s="123"/>
      <c r="AC20" s="123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3"/>
      <c r="AS20" s="123"/>
      <c r="AT20" s="123"/>
      <c r="AU20" s="123"/>
      <c r="AV20" s="123"/>
      <c r="AW20" s="123"/>
    </row>
    <row r="21" spans="2:49" s="124" customFormat="1" ht="15" x14ac:dyDescent="0.25">
      <c r="B21" s="124" t="s">
        <v>67</v>
      </c>
      <c r="C21" s="133"/>
      <c r="D21" s="133"/>
      <c r="E21" s="133"/>
      <c r="F21" s="133"/>
      <c r="G21" s="135"/>
      <c r="H21" s="132"/>
      <c r="I21" s="133"/>
      <c r="J21" s="133"/>
      <c r="K21" s="133"/>
      <c r="L21" s="133"/>
      <c r="M21" s="133"/>
      <c r="N21" s="128"/>
      <c r="O21" s="128"/>
      <c r="P21" s="128"/>
      <c r="Q21" s="128"/>
      <c r="R21" s="128"/>
      <c r="S21" s="128"/>
      <c r="T21" s="110"/>
      <c r="U21" s="110"/>
      <c r="V21" s="110"/>
      <c r="W21" s="110"/>
      <c r="X21" s="122"/>
      <c r="Y21" s="122"/>
      <c r="Z21" s="123"/>
      <c r="AA21" s="123"/>
      <c r="AB21" s="123"/>
      <c r="AC21" s="123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3"/>
      <c r="AS21" s="123"/>
      <c r="AT21" s="123"/>
      <c r="AU21" s="123"/>
      <c r="AV21" s="123"/>
      <c r="AW21" s="123"/>
    </row>
    <row r="22" spans="2:49" s="124" customFormat="1" ht="15" x14ac:dyDescent="0.25">
      <c r="B22" s="124" t="s">
        <v>68</v>
      </c>
      <c r="C22" s="133"/>
      <c r="D22" s="133"/>
      <c r="E22" s="133"/>
      <c r="F22" s="133"/>
      <c r="G22" s="135"/>
      <c r="H22" s="132"/>
      <c r="I22" s="133"/>
      <c r="J22" s="133"/>
      <c r="K22" s="133"/>
      <c r="L22" s="133"/>
      <c r="M22" s="133"/>
      <c r="N22" s="128"/>
      <c r="O22" s="128"/>
      <c r="P22" s="128"/>
      <c r="Q22" s="128"/>
      <c r="R22" s="128"/>
      <c r="S22" s="128"/>
      <c r="T22" s="110"/>
      <c r="U22" s="110"/>
      <c r="V22" s="110"/>
      <c r="W22" s="110"/>
      <c r="X22" s="122"/>
      <c r="Y22" s="122"/>
      <c r="Z22" s="123"/>
      <c r="AA22" s="123"/>
      <c r="AB22" s="123"/>
      <c r="AC22" s="123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3"/>
      <c r="AS22" s="123"/>
      <c r="AT22" s="123"/>
      <c r="AU22" s="123"/>
      <c r="AV22" s="123"/>
      <c r="AW22" s="123"/>
    </row>
    <row r="23" spans="2:49" s="124" customFormat="1" ht="15" x14ac:dyDescent="0.25">
      <c r="B23" s="124" t="s">
        <v>69</v>
      </c>
      <c r="C23" s="133"/>
      <c r="D23" s="133"/>
      <c r="E23" s="133"/>
      <c r="F23" s="133"/>
      <c r="G23" s="135"/>
      <c r="H23" s="132"/>
      <c r="I23" s="133"/>
      <c r="J23" s="133"/>
      <c r="K23" s="133"/>
      <c r="L23" s="133"/>
      <c r="M23" s="133"/>
      <c r="N23" s="128"/>
      <c r="O23" s="128"/>
      <c r="P23" s="128"/>
      <c r="Q23" s="128"/>
      <c r="R23" s="128"/>
      <c r="S23" s="128"/>
      <c r="T23" s="110"/>
      <c r="U23" s="110"/>
      <c r="V23" s="110"/>
      <c r="W23" s="110"/>
      <c r="X23" s="122"/>
      <c r="Y23" s="122"/>
      <c r="Z23" s="123"/>
      <c r="AA23" s="123"/>
      <c r="AB23" s="123"/>
      <c r="AC23" s="123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3"/>
      <c r="AS23" s="123"/>
      <c r="AT23" s="123"/>
      <c r="AU23" s="123"/>
      <c r="AV23" s="123"/>
      <c r="AW23" s="123"/>
    </row>
    <row r="24" spans="2:49" s="124" customFormat="1" ht="15" x14ac:dyDescent="0.25">
      <c r="C24" s="133"/>
      <c r="D24" s="133"/>
      <c r="E24" s="133"/>
      <c r="F24" s="133"/>
      <c r="G24" s="135"/>
      <c r="H24" s="132"/>
      <c r="I24" s="133"/>
      <c r="J24" s="133"/>
      <c r="K24" s="133"/>
      <c r="L24" s="133"/>
      <c r="M24" s="133"/>
      <c r="N24" s="128"/>
      <c r="O24" s="128"/>
      <c r="P24" s="128"/>
      <c r="Q24" s="128"/>
      <c r="R24" s="128"/>
      <c r="S24" s="128"/>
      <c r="T24" s="110"/>
      <c r="U24" s="110"/>
      <c r="V24" s="110"/>
      <c r="W24" s="110"/>
      <c r="X24" s="122"/>
      <c r="Y24" s="122"/>
      <c r="Z24" s="123"/>
      <c r="AA24" s="123"/>
      <c r="AB24" s="123"/>
      <c r="AC24" s="123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3"/>
      <c r="AS24" s="123"/>
      <c r="AT24" s="123"/>
      <c r="AU24" s="123"/>
      <c r="AV24" s="123"/>
      <c r="AW24" s="123"/>
    </row>
    <row r="25" spans="2:49" s="124" customFormat="1" ht="15" x14ac:dyDescent="0.25">
      <c r="B25" s="124" t="s">
        <v>56</v>
      </c>
      <c r="C25" s="133"/>
      <c r="D25" s="133"/>
      <c r="E25" s="133"/>
      <c r="F25" s="133"/>
      <c r="G25" s="135"/>
      <c r="H25" s="132"/>
      <c r="I25" s="133"/>
      <c r="J25" s="133"/>
      <c r="K25" s="133"/>
      <c r="L25" s="133"/>
      <c r="M25" s="133"/>
      <c r="N25" s="128"/>
      <c r="O25" s="128"/>
      <c r="P25" s="128"/>
      <c r="Q25" s="128"/>
      <c r="R25" s="128"/>
      <c r="S25" s="128"/>
      <c r="T25" s="110"/>
      <c r="U25" s="110"/>
      <c r="V25" s="110"/>
      <c r="W25" s="110"/>
      <c r="X25" s="122"/>
      <c r="Y25" s="122"/>
      <c r="Z25" s="123"/>
      <c r="AA25" s="123"/>
      <c r="AB25" s="123"/>
      <c r="AC25" s="123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23"/>
      <c r="AT25" s="123"/>
      <c r="AU25" s="123"/>
      <c r="AV25" s="123"/>
      <c r="AW25" s="123"/>
    </row>
    <row r="26" spans="2:49" s="124" customFormat="1" ht="15" x14ac:dyDescent="0.25">
      <c r="B26" s="124" t="s">
        <v>43</v>
      </c>
      <c r="C26" s="133"/>
      <c r="D26" s="133"/>
      <c r="E26" s="133"/>
      <c r="F26" s="133"/>
      <c r="G26" s="135"/>
      <c r="H26" s="132"/>
      <c r="I26" s="133"/>
      <c r="J26" s="133"/>
      <c r="K26" s="133"/>
      <c r="L26" s="133"/>
      <c r="M26" s="133"/>
      <c r="N26" s="128"/>
      <c r="O26" s="128"/>
      <c r="P26" s="128"/>
      <c r="Q26" s="128"/>
      <c r="R26" s="128"/>
      <c r="S26" s="128"/>
      <c r="T26" s="110"/>
      <c r="U26" s="110"/>
      <c r="V26" s="110"/>
      <c r="W26" s="110"/>
      <c r="X26" s="122"/>
      <c r="Y26" s="122"/>
      <c r="Z26" s="123"/>
      <c r="AA26" s="123"/>
      <c r="AB26" s="123"/>
      <c r="AC26" s="123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3"/>
      <c r="AS26" s="123"/>
      <c r="AT26" s="123"/>
      <c r="AU26" s="123"/>
      <c r="AV26" s="123"/>
      <c r="AW26" s="123"/>
    </row>
    <row r="27" spans="2:49" s="124" customFormat="1" x14ac:dyDescent="0.2">
      <c r="B27" s="110" t="s">
        <v>73</v>
      </c>
      <c r="C27" s="110"/>
      <c r="D27" s="110"/>
      <c r="E27" s="110"/>
      <c r="F27" s="110"/>
      <c r="G27" s="110"/>
      <c r="H27" s="110"/>
      <c r="I27" s="110"/>
      <c r="J27" s="110"/>
      <c r="K27" s="128"/>
      <c r="L27" s="128"/>
      <c r="M27" s="128"/>
      <c r="N27" s="128"/>
      <c r="O27" s="128"/>
      <c r="P27" s="128"/>
      <c r="Q27" s="128"/>
      <c r="R27" s="128"/>
      <c r="S27" s="128"/>
      <c r="T27" s="110"/>
      <c r="U27" s="110"/>
      <c r="V27" s="110"/>
      <c r="W27" s="110"/>
      <c r="X27" s="122"/>
      <c r="Y27" s="122"/>
      <c r="Z27" s="123"/>
      <c r="AA27" s="123"/>
      <c r="AB27" s="123"/>
      <c r="AC27" s="123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3"/>
      <c r="AS27" s="123"/>
      <c r="AT27" s="123"/>
      <c r="AU27" s="123"/>
      <c r="AV27" s="123"/>
      <c r="AW27" s="123"/>
    </row>
    <row r="28" spans="2:49" s="124" customFormat="1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28"/>
      <c r="L28" s="128"/>
      <c r="M28" s="128"/>
      <c r="N28" s="128"/>
      <c r="O28" s="128"/>
      <c r="P28" s="128"/>
      <c r="Q28" s="128"/>
      <c r="R28" s="128"/>
      <c r="S28" s="128"/>
      <c r="T28" s="110"/>
      <c r="U28" s="110"/>
      <c r="V28" s="110"/>
      <c r="W28" s="110"/>
      <c r="X28" s="122"/>
      <c r="Y28" s="122"/>
      <c r="Z28" s="123"/>
      <c r="AA28" s="123"/>
      <c r="AB28" s="123"/>
      <c r="AC28" s="123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123"/>
      <c r="AT28" s="123"/>
      <c r="AU28" s="123"/>
      <c r="AV28" s="123"/>
      <c r="AW28" s="123"/>
    </row>
    <row r="29" spans="2:49" s="124" customFormat="1" x14ac:dyDescent="0.2">
      <c r="B29" s="110" t="s">
        <v>74</v>
      </c>
      <c r="C29" s="110"/>
      <c r="D29" s="110"/>
      <c r="E29" s="110"/>
      <c r="F29" s="110"/>
      <c r="G29" s="110"/>
      <c r="H29" s="110"/>
      <c r="I29" s="110"/>
      <c r="J29" s="110"/>
      <c r="K29" s="128"/>
      <c r="L29" s="128"/>
      <c r="M29" s="128"/>
      <c r="N29" s="128"/>
      <c r="O29" s="128"/>
      <c r="P29" s="128"/>
      <c r="Q29" s="128"/>
      <c r="R29" s="128"/>
      <c r="S29" s="128"/>
      <c r="T29" s="110"/>
      <c r="U29" s="110"/>
      <c r="V29" s="110"/>
      <c r="W29" s="110"/>
      <c r="X29" s="122"/>
      <c r="Y29" s="122"/>
      <c r="Z29" s="123"/>
      <c r="AA29" s="123"/>
      <c r="AB29" s="123"/>
      <c r="AC29" s="123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3"/>
      <c r="AS29" s="123"/>
      <c r="AT29" s="123"/>
      <c r="AU29" s="123"/>
      <c r="AV29" s="123"/>
      <c r="AW29" s="123"/>
    </row>
    <row r="30" spans="2:49" s="124" customFormat="1" x14ac:dyDescent="0.2">
      <c r="B30" s="110" t="s">
        <v>91</v>
      </c>
      <c r="C30" s="110"/>
      <c r="D30" s="110"/>
      <c r="E30" s="110"/>
      <c r="F30" s="110"/>
      <c r="G30" s="110"/>
      <c r="H30" s="110"/>
      <c r="I30" s="110"/>
      <c r="J30" s="110"/>
      <c r="K30" s="128"/>
      <c r="L30" s="128"/>
      <c r="M30" s="128"/>
      <c r="N30" s="128"/>
      <c r="O30" s="128"/>
      <c r="P30" s="128"/>
      <c r="Q30" s="128"/>
      <c r="R30" s="128"/>
      <c r="S30" s="128"/>
      <c r="T30" s="110"/>
      <c r="U30" s="110"/>
      <c r="V30" s="110"/>
      <c r="W30" s="110"/>
      <c r="X30" s="122"/>
      <c r="Y30" s="122"/>
      <c r="Z30" s="123"/>
      <c r="AA30" s="123"/>
      <c r="AB30" s="123"/>
      <c r="AC30" s="123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3"/>
      <c r="AS30" s="123"/>
      <c r="AT30" s="123"/>
      <c r="AU30" s="123"/>
      <c r="AV30" s="123"/>
      <c r="AW30" s="123"/>
    </row>
    <row r="31" spans="2:49" s="124" customFormat="1" x14ac:dyDescent="0.2">
      <c r="B31" s="110" t="s">
        <v>75</v>
      </c>
      <c r="C31" s="110"/>
      <c r="D31" s="110"/>
      <c r="E31" s="110"/>
      <c r="F31" s="110"/>
      <c r="G31" s="110"/>
      <c r="H31" s="110"/>
      <c r="I31" s="110"/>
      <c r="J31" s="110"/>
      <c r="K31" s="128"/>
      <c r="L31" s="128"/>
      <c r="M31" s="128"/>
      <c r="N31" s="128"/>
      <c r="O31" s="128"/>
      <c r="P31" s="128"/>
      <c r="Q31" s="128"/>
      <c r="R31" s="128"/>
      <c r="S31" s="128"/>
      <c r="T31" s="110"/>
      <c r="U31" s="110"/>
      <c r="V31" s="110"/>
      <c r="W31" s="110"/>
      <c r="X31" s="122"/>
      <c r="Y31" s="122"/>
      <c r="Z31" s="123"/>
      <c r="AA31" s="123"/>
      <c r="AB31" s="123"/>
      <c r="AC31" s="123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3"/>
      <c r="AS31" s="123"/>
      <c r="AT31" s="123"/>
      <c r="AU31" s="123"/>
      <c r="AV31" s="123"/>
      <c r="AW31" s="123"/>
    </row>
    <row r="32" spans="2:49" s="124" customFormat="1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28"/>
      <c r="L32" s="128"/>
      <c r="M32" s="128"/>
      <c r="N32" s="128"/>
      <c r="O32" s="128"/>
      <c r="P32" s="128"/>
      <c r="Q32" s="128"/>
      <c r="R32" s="128"/>
      <c r="S32" s="128"/>
      <c r="T32" s="110"/>
      <c r="U32" s="110"/>
      <c r="V32" s="110"/>
      <c r="W32" s="110"/>
      <c r="X32" s="122"/>
      <c r="Y32" s="122"/>
      <c r="Z32" s="123"/>
      <c r="AA32" s="123"/>
      <c r="AB32" s="123"/>
      <c r="AC32" s="123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  <c r="AS32" s="123"/>
      <c r="AT32" s="123"/>
      <c r="AU32" s="123"/>
      <c r="AV32" s="123"/>
      <c r="AW32" s="123"/>
    </row>
    <row r="33" spans="2:49" s="124" customFormat="1" ht="15" x14ac:dyDescent="0.25">
      <c r="B33" s="129" t="s">
        <v>76</v>
      </c>
      <c r="C33" s="110"/>
      <c r="D33" s="110"/>
      <c r="E33" s="110"/>
      <c r="F33" s="110"/>
      <c r="G33" s="110"/>
      <c r="H33" s="110"/>
      <c r="I33" s="110"/>
      <c r="J33" s="110"/>
      <c r="K33" s="128"/>
      <c r="L33" s="128"/>
      <c r="M33" s="128"/>
      <c r="N33" s="128"/>
      <c r="O33" s="128"/>
      <c r="P33" s="128"/>
      <c r="Q33" s="128"/>
      <c r="R33" s="128"/>
      <c r="S33" s="128"/>
      <c r="T33" s="110"/>
      <c r="U33" s="110"/>
      <c r="V33" s="110"/>
      <c r="W33" s="110"/>
      <c r="X33" s="122"/>
      <c r="Y33" s="122"/>
      <c r="Z33" s="123"/>
      <c r="AA33" s="123"/>
      <c r="AB33" s="123"/>
      <c r="AC33" s="123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3"/>
      <c r="AS33" s="123"/>
      <c r="AT33" s="123"/>
      <c r="AU33" s="123"/>
      <c r="AV33" s="123"/>
      <c r="AW33" s="123"/>
    </row>
    <row r="34" spans="2:49" s="124" customFormat="1" x14ac:dyDescent="0.2">
      <c r="B34" s="110" t="s">
        <v>57</v>
      </c>
      <c r="C34" s="110"/>
      <c r="D34" s="110"/>
      <c r="E34" s="110"/>
      <c r="F34" s="110"/>
      <c r="G34" s="110"/>
      <c r="H34" s="110"/>
      <c r="I34" s="110"/>
      <c r="J34" s="110"/>
      <c r="K34" s="128"/>
      <c r="L34" s="128"/>
      <c r="M34" s="128"/>
      <c r="N34" s="128"/>
      <c r="O34" s="128"/>
      <c r="P34" s="128"/>
      <c r="Q34" s="128"/>
      <c r="R34" s="128"/>
      <c r="S34" s="128"/>
      <c r="T34" s="110"/>
      <c r="U34" s="110"/>
      <c r="V34" s="110"/>
      <c r="W34" s="110"/>
      <c r="X34" s="122"/>
      <c r="Y34" s="122"/>
      <c r="Z34" s="123"/>
      <c r="AA34" s="123"/>
      <c r="AB34" s="123"/>
      <c r="AC34" s="123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3"/>
      <c r="AS34" s="123"/>
      <c r="AT34" s="123"/>
      <c r="AU34" s="123"/>
      <c r="AV34" s="123"/>
      <c r="AW34" s="123"/>
    </row>
    <row r="35" spans="2:49" s="124" customFormat="1" x14ac:dyDescent="0.2">
      <c r="B35" s="110" t="s">
        <v>77</v>
      </c>
      <c r="C35" s="110"/>
      <c r="D35" s="110"/>
      <c r="E35" s="110"/>
      <c r="F35" s="110"/>
      <c r="G35" s="110"/>
      <c r="H35" s="110"/>
      <c r="I35" s="110"/>
      <c r="J35" s="110"/>
      <c r="K35" s="128"/>
      <c r="L35" s="128"/>
      <c r="M35" s="128"/>
      <c r="N35" s="128"/>
      <c r="O35" s="128"/>
      <c r="P35" s="128"/>
      <c r="Q35" s="128"/>
      <c r="R35" s="128"/>
      <c r="S35" s="128"/>
      <c r="T35" s="110"/>
      <c r="U35" s="110"/>
      <c r="V35" s="110"/>
      <c r="W35" s="110"/>
      <c r="X35" s="122"/>
      <c r="Y35" s="122"/>
      <c r="Z35" s="123"/>
      <c r="AA35" s="123"/>
      <c r="AB35" s="123"/>
      <c r="AC35" s="123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3"/>
      <c r="AS35" s="123"/>
      <c r="AT35" s="123"/>
      <c r="AU35" s="123"/>
      <c r="AV35" s="123"/>
      <c r="AW35" s="123"/>
    </row>
    <row r="36" spans="2:49" s="124" customFormat="1" x14ac:dyDescent="0.2">
      <c r="B36" s="138" t="s">
        <v>92</v>
      </c>
      <c r="C36" s="110"/>
      <c r="D36" s="110"/>
      <c r="E36" s="110"/>
      <c r="F36" s="110"/>
      <c r="G36" s="110"/>
      <c r="H36" s="110"/>
      <c r="I36" s="110"/>
      <c r="J36" s="110"/>
      <c r="K36" s="128"/>
      <c r="L36" s="128"/>
      <c r="M36" s="128"/>
      <c r="N36" s="128"/>
      <c r="O36" s="128"/>
      <c r="P36" s="128"/>
      <c r="Q36" s="128"/>
      <c r="R36" s="128"/>
      <c r="S36" s="128"/>
      <c r="T36" s="110"/>
      <c r="U36" s="110"/>
      <c r="V36" s="110"/>
      <c r="W36" s="110"/>
      <c r="X36" s="122"/>
      <c r="Y36" s="122"/>
      <c r="Z36" s="123"/>
      <c r="AA36" s="123"/>
      <c r="AB36" s="123"/>
      <c r="AC36" s="123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  <c r="AS36" s="123"/>
      <c r="AT36" s="123"/>
      <c r="AU36" s="123"/>
      <c r="AV36" s="123"/>
      <c r="AW36" s="123"/>
    </row>
    <row r="37" spans="2:49" s="124" customFormat="1" x14ac:dyDescent="0.2">
      <c r="B37" s="139" t="s">
        <v>63</v>
      </c>
      <c r="C37" s="110"/>
      <c r="D37" s="110"/>
      <c r="E37" s="110"/>
      <c r="F37" s="110"/>
      <c r="G37" s="110"/>
      <c r="H37" s="110"/>
      <c r="I37" s="110"/>
      <c r="J37" s="110"/>
      <c r="K37" s="128"/>
      <c r="L37" s="128"/>
      <c r="M37" s="128"/>
      <c r="N37" s="128"/>
      <c r="O37" s="128"/>
      <c r="P37" s="128"/>
      <c r="Q37" s="128"/>
      <c r="R37" s="128"/>
      <c r="S37" s="128"/>
      <c r="T37" s="110"/>
      <c r="U37" s="110"/>
      <c r="V37" s="110"/>
      <c r="W37" s="110"/>
      <c r="X37" s="122"/>
      <c r="Y37" s="122"/>
      <c r="Z37" s="123"/>
      <c r="AA37" s="123"/>
      <c r="AB37" s="123"/>
      <c r="AC37" s="123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3"/>
      <c r="AS37" s="123"/>
      <c r="AT37" s="123"/>
      <c r="AU37" s="123"/>
      <c r="AV37" s="123"/>
      <c r="AW37" s="123"/>
    </row>
    <row r="38" spans="2:49" s="124" customFormat="1" x14ac:dyDescent="0.2">
      <c r="B38" s="138" t="s">
        <v>64</v>
      </c>
      <c r="C38" s="110"/>
      <c r="D38" s="110"/>
      <c r="E38" s="110"/>
      <c r="F38" s="110"/>
      <c r="G38" s="110"/>
      <c r="H38" s="110"/>
      <c r="I38" s="110"/>
      <c r="J38" s="110"/>
      <c r="K38" s="128"/>
      <c r="L38" s="128"/>
      <c r="M38" s="128"/>
      <c r="N38" s="128"/>
      <c r="O38" s="128"/>
      <c r="P38" s="128"/>
      <c r="Q38" s="128"/>
      <c r="R38" s="128"/>
      <c r="S38" s="128"/>
      <c r="T38" s="110"/>
      <c r="U38" s="110"/>
      <c r="V38" s="110"/>
      <c r="W38" s="110"/>
      <c r="X38" s="122"/>
      <c r="Y38" s="122"/>
      <c r="Z38" s="123"/>
      <c r="AA38" s="123"/>
      <c r="AB38" s="123"/>
      <c r="AC38" s="123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3"/>
      <c r="AT38" s="123"/>
      <c r="AU38" s="123"/>
      <c r="AV38" s="123"/>
      <c r="AW38" s="123"/>
    </row>
    <row r="39" spans="2:49" s="124" customFormat="1" x14ac:dyDescent="0.2">
      <c r="B39" s="138" t="s">
        <v>93</v>
      </c>
      <c r="C39" s="110"/>
      <c r="D39" s="110"/>
      <c r="E39" s="110"/>
      <c r="F39" s="110"/>
      <c r="G39" s="110"/>
      <c r="H39" s="127" t="s">
        <v>94</v>
      </c>
      <c r="I39" s="110"/>
      <c r="J39" s="110"/>
      <c r="K39" s="128"/>
      <c r="L39" s="128"/>
      <c r="M39" s="128"/>
      <c r="N39" s="128"/>
      <c r="O39" s="128"/>
      <c r="P39" s="128"/>
      <c r="Q39" s="128"/>
      <c r="R39" s="128"/>
      <c r="S39" s="128"/>
      <c r="T39" s="110"/>
      <c r="U39" s="110"/>
      <c r="V39" s="110"/>
      <c r="W39" s="110"/>
      <c r="X39" s="122"/>
      <c r="Y39" s="122"/>
      <c r="Z39" s="123"/>
      <c r="AA39" s="123"/>
      <c r="AB39" s="123"/>
      <c r="AC39" s="123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3"/>
      <c r="AS39" s="123"/>
      <c r="AT39" s="123"/>
      <c r="AU39" s="123"/>
      <c r="AV39" s="123"/>
      <c r="AW39" s="123"/>
    </row>
    <row r="40" spans="2:49" s="124" customFormat="1" x14ac:dyDescent="0.2">
      <c r="B40" s="139" t="s">
        <v>87</v>
      </c>
      <c r="C40" s="110"/>
      <c r="D40" s="110"/>
      <c r="E40" s="110"/>
      <c r="F40" s="110"/>
      <c r="G40" s="110"/>
      <c r="H40" s="110"/>
      <c r="I40" s="110"/>
      <c r="J40" s="110"/>
      <c r="K40" s="128"/>
      <c r="L40" s="128"/>
      <c r="M40" s="128"/>
      <c r="N40" s="128"/>
      <c r="O40" s="128"/>
      <c r="P40" s="128"/>
      <c r="Q40" s="128"/>
      <c r="R40" s="128"/>
      <c r="S40" s="128"/>
      <c r="T40" s="110"/>
      <c r="U40" s="110"/>
      <c r="V40" s="110"/>
      <c r="W40" s="110"/>
      <c r="X40" s="122"/>
      <c r="Y40" s="122"/>
      <c r="Z40" s="123"/>
      <c r="AA40" s="123"/>
      <c r="AB40" s="123"/>
      <c r="AC40" s="123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23"/>
      <c r="AT40" s="123"/>
      <c r="AU40" s="123"/>
      <c r="AV40" s="123"/>
      <c r="AW40" s="123"/>
    </row>
    <row r="41" spans="2:49" s="124" customFormat="1" x14ac:dyDescent="0.2">
      <c r="B41" s="139"/>
      <c r="C41" s="110"/>
      <c r="D41" s="110"/>
      <c r="E41" s="110"/>
      <c r="F41" s="110"/>
      <c r="G41" s="110"/>
      <c r="H41" s="110"/>
      <c r="I41" s="110"/>
      <c r="J41" s="110"/>
      <c r="K41" s="128"/>
      <c r="L41" s="128"/>
      <c r="M41" s="128"/>
      <c r="N41" s="128"/>
      <c r="O41" s="128"/>
      <c r="P41" s="128"/>
      <c r="Q41" s="128"/>
      <c r="R41" s="128"/>
      <c r="S41" s="128"/>
      <c r="T41" s="110"/>
      <c r="U41" s="110"/>
      <c r="V41" s="110"/>
      <c r="W41" s="110"/>
      <c r="X41" s="122"/>
      <c r="Y41" s="122"/>
      <c r="Z41" s="123"/>
      <c r="AA41" s="123"/>
      <c r="AB41" s="123"/>
      <c r="AC41" s="123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3"/>
      <c r="AS41" s="123"/>
      <c r="AT41" s="123"/>
      <c r="AU41" s="123"/>
      <c r="AV41" s="123"/>
      <c r="AW41" s="123"/>
    </row>
    <row r="42" spans="2:49" s="124" customFormat="1" x14ac:dyDescent="0.2">
      <c r="B42" s="140" t="s">
        <v>78</v>
      </c>
      <c r="C42" s="110"/>
      <c r="D42" s="110"/>
      <c r="E42" s="110"/>
      <c r="F42" s="110"/>
      <c r="G42" s="110"/>
      <c r="H42" s="110"/>
      <c r="I42" s="110"/>
      <c r="J42" s="110"/>
      <c r="K42" s="128"/>
      <c r="L42" s="128"/>
      <c r="M42" s="128"/>
      <c r="N42" s="128"/>
      <c r="O42" s="128"/>
      <c r="P42" s="128"/>
      <c r="Q42" s="128"/>
      <c r="R42" s="128"/>
      <c r="S42" s="128"/>
      <c r="T42" s="110"/>
      <c r="U42" s="110"/>
      <c r="V42" s="110"/>
      <c r="W42" s="110"/>
      <c r="X42" s="122"/>
      <c r="Y42" s="122"/>
      <c r="Z42" s="123"/>
      <c r="AA42" s="123"/>
      <c r="AB42" s="123"/>
      <c r="AC42" s="123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  <c r="AS42" s="123"/>
      <c r="AT42" s="123"/>
      <c r="AU42" s="123"/>
      <c r="AV42" s="123"/>
      <c r="AW42" s="123"/>
    </row>
    <row r="43" spans="2:49" s="124" customFormat="1" x14ac:dyDescent="0.2">
      <c r="B43" s="139" t="s">
        <v>58</v>
      </c>
      <c r="C43" s="110"/>
      <c r="D43" s="110"/>
      <c r="E43" s="110"/>
      <c r="F43" s="110"/>
      <c r="G43" s="110"/>
      <c r="H43" s="110"/>
      <c r="I43" s="110"/>
      <c r="J43" s="110"/>
      <c r="K43" s="128"/>
      <c r="L43" s="128"/>
      <c r="M43" s="128"/>
      <c r="N43" s="128"/>
      <c r="O43" s="128"/>
      <c r="P43" s="128"/>
      <c r="Q43" s="128"/>
      <c r="R43" s="128"/>
      <c r="S43" s="128"/>
      <c r="T43" s="110"/>
      <c r="U43" s="110"/>
      <c r="V43" s="110"/>
      <c r="W43" s="110"/>
      <c r="X43" s="122"/>
      <c r="Y43" s="122"/>
      <c r="Z43" s="123"/>
      <c r="AA43" s="123"/>
      <c r="AB43" s="123"/>
      <c r="AC43" s="123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  <c r="AS43" s="123"/>
      <c r="AT43" s="123"/>
      <c r="AU43" s="123"/>
      <c r="AV43" s="123"/>
      <c r="AW43" s="123"/>
    </row>
    <row r="44" spans="2:49" s="124" customFormat="1" x14ac:dyDescent="0.2">
      <c r="B44" s="139" t="s">
        <v>59</v>
      </c>
      <c r="C44" s="110"/>
      <c r="D44" s="110"/>
      <c r="E44" s="110"/>
      <c r="F44" s="110"/>
      <c r="G44" s="110"/>
      <c r="H44" s="110"/>
      <c r="I44" s="110"/>
      <c r="J44" s="110"/>
      <c r="K44" s="128"/>
      <c r="L44" s="128"/>
      <c r="M44" s="128"/>
      <c r="N44" s="128"/>
      <c r="O44" s="128"/>
      <c r="P44" s="128"/>
      <c r="Q44" s="128"/>
      <c r="R44" s="128"/>
      <c r="S44" s="128"/>
      <c r="T44" s="110"/>
      <c r="U44" s="110"/>
      <c r="V44" s="110"/>
      <c r="W44" s="110"/>
      <c r="X44" s="122"/>
      <c r="Y44" s="122"/>
      <c r="Z44" s="123"/>
      <c r="AA44" s="123"/>
      <c r="AB44" s="123"/>
      <c r="AC44" s="123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3"/>
      <c r="AS44" s="123"/>
      <c r="AT44" s="123"/>
      <c r="AU44" s="123"/>
      <c r="AV44" s="123"/>
      <c r="AW44" s="123"/>
    </row>
    <row r="45" spans="2:49" s="124" customFormat="1" x14ac:dyDescent="0.2">
      <c r="B45" s="139"/>
      <c r="C45" s="110"/>
      <c r="D45" s="110"/>
      <c r="E45" s="110"/>
      <c r="F45" s="110"/>
      <c r="G45" s="110"/>
      <c r="H45" s="110"/>
      <c r="I45" s="110"/>
      <c r="J45" s="110"/>
      <c r="K45" s="128"/>
      <c r="L45" s="128"/>
      <c r="M45" s="128"/>
      <c r="N45" s="128"/>
      <c r="O45" s="128"/>
      <c r="P45" s="128"/>
      <c r="Q45" s="128"/>
      <c r="R45" s="128"/>
      <c r="S45" s="128"/>
      <c r="T45" s="110"/>
      <c r="U45" s="110"/>
      <c r="V45" s="110"/>
      <c r="W45" s="110"/>
      <c r="X45" s="122"/>
      <c r="Y45" s="122"/>
      <c r="Z45" s="123"/>
      <c r="AA45" s="123"/>
      <c r="AB45" s="123"/>
      <c r="AC45" s="123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3"/>
      <c r="AS45" s="123"/>
      <c r="AT45" s="123"/>
      <c r="AU45" s="123"/>
      <c r="AV45" s="123"/>
      <c r="AW45" s="123"/>
    </row>
    <row r="46" spans="2:49" s="124" customFormat="1" x14ac:dyDescent="0.2">
      <c r="B46" s="140" t="s">
        <v>79</v>
      </c>
      <c r="C46" s="110"/>
      <c r="D46" s="110"/>
      <c r="E46" s="110"/>
      <c r="F46" s="110"/>
      <c r="G46" s="110"/>
      <c r="H46" s="110"/>
      <c r="I46" s="110"/>
      <c r="J46" s="110"/>
      <c r="K46" s="128"/>
      <c r="L46" s="128"/>
      <c r="M46" s="128"/>
      <c r="N46" s="128"/>
      <c r="O46" s="128"/>
      <c r="P46" s="128"/>
      <c r="Q46" s="128"/>
      <c r="R46" s="128"/>
      <c r="S46" s="128"/>
      <c r="T46" s="110"/>
      <c r="U46" s="110"/>
      <c r="V46" s="110"/>
      <c r="W46" s="110"/>
      <c r="X46" s="122"/>
      <c r="Y46" s="122"/>
      <c r="Z46" s="123"/>
      <c r="AA46" s="123"/>
      <c r="AB46" s="123"/>
      <c r="AC46" s="123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3"/>
      <c r="AT46" s="123"/>
      <c r="AU46" s="123"/>
      <c r="AV46" s="123"/>
      <c r="AW46" s="123"/>
    </row>
    <row r="47" spans="2:49" s="124" customFormat="1" x14ac:dyDescent="0.2">
      <c r="B47" s="139" t="s">
        <v>44</v>
      </c>
      <c r="C47" s="110"/>
      <c r="D47" s="110"/>
      <c r="E47" s="110"/>
      <c r="F47" s="110"/>
      <c r="G47" s="110"/>
      <c r="H47" s="110"/>
      <c r="I47" s="110"/>
      <c r="J47" s="110"/>
      <c r="K47" s="128"/>
      <c r="L47" s="128"/>
      <c r="M47" s="128"/>
      <c r="N47" s="128"/>
      <c r="O47" s="128"/>
      <c r="P47" s="128"/>
      <c r="Q47" s="128"/>
      <c r="R47" s="128"/>
      <c r="S47" s="128"/>
      <c r="T47" s="110"/>
      <c r="U47" s="110"/>
      <c r="V47" s="110"/>
      <c r="W47" s="110"/>
      <c r="X47" s="122"/>
      <c r="Y47" s="122"/>
      <c r="Z47" s="123"/>
      <c r="AA47" s="123"/>
      <c r="AB47" s="123"/>
      <c r="AC47" s="123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</row>
    <row r="48" spans="2:49" s="124" customFormat="1" x14ac:dyDescent="0.2">
      <c r="B48" s="141" t="s">
        <v>97</v>
      </c>
      <c r="C48" s="110"/>
      <c r="D48" s="110"/>
      <c r="E48" s="110"/>
      <c r="F48" s="110"/>
      <c r="G48" s="110"/>
      <c r="H48" s="110"/>
      <c r="I48" s="110"/>
      <c r="J48" s="110"/>
      <c r="K48" s="128"/>
      <c r="L48" s="128"/>
      <c r="M48" s="128"/>
      <c r="N48" s="128"/>
      <c r="O48" s="128"/>
      <c r="P48" s="128"/>
      <c r="Q48" s="128"/>
      <c r="R48" s="128"/>
      <c r="S48" s="128"/>
      <c r="T48" s="110"/>
      <c r="U48" s="110"/>
      <c r="V48" s="110"/>
      <c r="W48" s="110"/>
      <c r="X48" s="122"/>
      <c r="Y48" s="122"/>
      <c r="Z48" s="123"/>
      <c r="AA48" s="123"/>
      <c r="AB48" s="123"/>
      <c r="AC48" s="123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/>
      <c r="AS48" s="123"/>
      <c r="AT48" s="123"/>
      <c r="AU48" s="123"/>
      <c r="AV48" s="123"/>
      <c r="AW48" s="123"/>
    </row>
    <row r="49" spans="2:49" s="124" customFormat="1" x14ac:dyDescent="0.2">
      <c r="B49" s="141" t="s">
        <v>96</v>
      </c>
      <c r="C49" s="110"/>
      <c r="D49" s="110"/>
      <c r="E49" s="110"/>
      <c r="F49" s="110"/>
      <c r="G49" s="110"/>
      <c r="H49" s="110"/>
      <c r="I49" s="110"/>
      <c r="J49" s="110"/>
      <c r="K49" s="128"/>
      <c r="L49" s="128"/>
      <c r="M49" s="128"/>
      <c r="N49" s="128"/>
      <c r="O49" s="128"/>
      <c r="P49" s="128"/>
      <c r="Q49" s="128"/>
      <c r="R49" s="128"/>
      <c r="S49" s="128"/>
      <c r="T49" s="110"/>
      <c r="U49" s="110"/>
      <c r="V49" s="110"/>
      <c r="W49" s="110"/>
      <c r="X49" s="122"/>
      <c r="Y49" s="122"/>
      <c r="Z49" s="123"/>
      <c r="AA49" s="123"/>
      <c r="AB49" s="123"/>
      <c r="AC49" s="123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3"/>
      <c r="AU49" s="123"/>
      <c r="AV49" s="123"/>
      <c r="AW49" s="123"/>
    </row>
    <row r="50" spans="2:49" s="124" customFormat="1" x14ac:dyDescent="0.2">
      <c r="B50" s="124" t="s">
        <v>80</v>
      </c>
      <c r="C50" s="110"/>
      <c r="D50" s="110"/>
      <c r="E50" s="110"/>
      <c r="F50" s="110"/>
      <c r="G50" s="110"/>
      <c r="H50" s="110"/>
      <c r="I50" s="110"/>
      <c r="J50" s="110"/>
      <c r="K50" s="128"/>
      <c r="L50" s="128"/>
      <c r="M50" s="128"/>
      <c r="N50" s="128"/>
      <c r="O50" s="128"/>
      <c r="P50" s="128"/>
      <c r="Q50" s="128"/>
      <c r="R50" s="128"/>
      <c r="S50" s="128"/>
      <c r="T50" s="110"/>
      <c r="U50" s="110"/>
      <c r="V50" s="110"/>
      <c r="W50" s="110"/>
      <c r="X50" s="122"/>
      <c r="Y50" s="122"/>
      <c r="Z50" s="123"/>
      <c r="AA50" s="123"/>
      <c r="AB50" s="123"/>
      <c r="AC50" s="123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3"/>
      <c r="AT50" s="123"/>
      <c r="AU50" s="123"/>
      <c r="AV50" s="123"/>
      <c r="AW50" s="123"/>
    </row>
    <row r="51" spans="2:49" s="124" customFormat="1" x14ac:dyDescent="0.2">
      <c r="B51" s="141" t="s">
        <v>81</v>
      </c>
      <c r="C51" s="110"/>
      <c r="D51" s="110"/>
      <c r="E51" s="110"/>
      <c r="F51" s="110"/>
      <c r="G51" s="110"/>
      <c r="H51" s="110"/>
      <c r="I51" s="110"/>
      <c r="J51" s="110"/>
      <c r="K51" s="128"/>
      <c r="L51" s="128"/>
      <c r="M51" s="128"/>
      <c r="N51" s="128"/>
      <c r="O51" s="128"/>
      <c r="P51" s="128"/>
      <c r="Q51" s="128"/>
      <c r="R51" s="128"/>
      <c r="S51" s="128"/>
      <c r="T51" s="110"/>
      <c r="U51" s="110"/>
      <c r="V51" s="110"/>
      <c r="W51" s="110"/>
      <c r="X51" s="122"/>
      <c r="Y51" s="122"/>
      <c r="Z51" s="123"/>
      <c r="AA51" s="123"/>
      <c r="AB51" s="123"/>
      <c r="AC51" s="123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3"/>
      <c r="AS51" s="123"/>
      <c r="AT51" s="123"/>
      <c r="AU51" s="123"/>
      <c r="AV51" s="123"/>
      <c r="AW51" s="123"/>
    </row>
    <row r="52" spans="2:49" s="124" customFormat="1" x14ac:dyDescent="0.2">
      <c r="C52" s="110"/>
      <c r="D52" s="110"/>
      <c r="E52" s="110"/>
      <c r="F52" s="110"/>
      <c r="G52" s="110"/>
      <c r="H52" s="110"/>
      <c r="I52" s="110"/>
      <c r="J52" s="110"/>
      <c r="K52" s="128"/>
      <c r="L52" s="128"/>
      <c r="M52" s="128"/>
      <c r="N52" s="128"/>
      <c r="O52" s="128"/>
      <c r="P52" s="128"/>
      <c r="Q52" s="128"/>
      <c r="R52" s="128"/>
      <c r="S52" s="128"/>
      <c r="T52" s="110"/>
      <c r="U52" s="110"/>
      <c r="V52" s="110"/>
      <c r="W52" s="110"/>
      <c r="X52" s="122"/>
      <c r="Y52" s="122"/>
      <c r="Z52" s="123"/>
      <c r="AA52" s="123"/>
      <c r="AB52" s="123"/>
      <c r="AC52" s="123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3"/>
      <c r="AS52" s="123"/>
      <c r="AT52" s="123"/>
      <c r="AU52" s="123"/>
      <c r="AV52" s="123"/>
      <c r="AW52" s="123"/>
    </row>
    <row r="53" spans="2:49" s="124" customFormat="1" ht="15" x14ac:dyDescent="0.25">
      <c r="B53" s="131" t="s">
        <v>60</v>
      </c>
      <c r="C53" s="110"/>
      <c r="D53" s="110"/>
      <c r="E53" s="110"/>
      <c r="F53" s="110"/>
      <c r="G53" s="110"/>
      <c r="H53" s="110"/>
      <c r="I53" s="110"/>
      <c r="J53" s="110"/>
      <c r="K53" s="128"/>
      <c r="L53" s="128"/>
      <c r="M53" s="128"/>
      <c r="N53" s="128"/>
      <c r="O53" s="128"/>
      <c r="P53" s="128"/>
      <c r="Q53" s="128"/>
      <c r="R53" s="128"/>
      <c r="S53" s="128"/>
      <c r="T53" s="110"/>
      <c r="U53" s="110"/>
      <c r="V53" s="110"/>
      <c r="W53" s="110"/>
      <c r="X53" s="122"/>
      <c r="Y53" s="122"/>
      <c r="Z53" s="123"/>
      <c r="AA53" s="123"/>
      <c r="AB53" s="123"/>
      <c r="AC53" s="123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23"/>
      <c r="AT53" s="123"/>
      <c r="AU53" s="123"/>
      <c r="AV53" s="123"/>
      <c r="AW53" s="123"/>
    </row>
    <row r="54" spans="2:49" s="124" customFormat="1" x14ac:dyDescent="0.2">
      <c r="B54" s="110" t="s">
        <v>82</v>
      </c>
      <c r="C54" s="110"/>
      <c r="D54" s="110"/>
      <c r="E54" s="110"/>
      <c r="F54" s="110"/>
      <c r="G54" s="110"/>
      <c r="H54" s="110"/>
      <c r="I54" s="110"/>
      <c r="J54" s="110"/>
      <c r="K54" s="128"/>
      <c r="L54" s="128"/>
      <c r="M54" s="128"/>
      <c r="N54" s="128"/>
      <c r="O54" s="128"/>
      <c r="P54" s="128"/>
      <c r="Q54" s="128"/>
      <c r="R54" s="128"/>
      <c r="S54" s="128"/>
      <c r="T54" s="110"/>
      <c r="U54" s="110"/>
      <c r="V54" s="110"/>
      <c r="W54" s="110"/>
      <c r="X54" s="122"/>
      <c r="Y54" s="122"/>
      <c r="Z54" s="123"/>
      <c r="AA54" s="123"/>
      <c r="AB54" s="123"/>
      <c r="AC54" s="123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3"/>
      <c r="AS54" s="123"/>
      <c r="AT54" s="123"/>
      <c r="AU54" s="123"/>
      <c r="AV54" s="123"/>
      <c r="AW54" s="123"/>
    </row>
    <row r="55" spans="2:49" s="124" customFormat="1" x14ac:dyDescent="0.2">
      <c r="C55" s="110"/>
      <c r="D55" s="110"/>
      <c r="E55" s="110"/>
      <c r="F55" s="110"/>
      <c r="G55" s="110"/>
      <c r="H55" s="110"/>
      <c r="I55" s="110"/>
      <c r="J55" s="110"/>
      <c r="K55" s="128"/>
      <c r="L55" s="128"/>
      <c r="M55" s="128"/>
      <c r="N55" s="128"/>
      <c r="O55" s="128"/>
      <c r="P55" s="128"/>
      <c r="Q55" s="128"/>
      <c r="R55" s="128"/>
      <c r="S55" s="128"/>
      <c r="T55" s="110"/>
      <c r="U55" s="110"/>
      <c r="V55" s="110"/>
      <c r="W55" s="110"/>
      <c r="X55" s="122"/>
      <c r="Y55" s="122"/>
      <c r="Z55" s="123"/>
      <c r="AA55" s="123"/>
      <c r="AB55" s="123"/>
      <c r="AC55" s="123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3"/>
      <c r="AS55" s="123"/>
      <c r="AT55" s="123"/>
      <c r="AU55" s="123"/>
      <c r="AV55" s="123"/>
      <c r="AW55" s="123"/>
    </row>
    <row r="56" spans="2:49" s="124" customFormat="1" ht="15" x14ac:dyDescent="0.25">
      <c r="B56" s="131" t="s">
        <v>45</v>
      </c>
      <c r="C56" s="142"/>
      <c r="D56" s="110"/>
      <c r="E56" s="110"/>
      <c r="F56" s="110"/>
      <c r="G56" s="110"/>
      <c r="H56" s="110"/>
      <c r="I56" s="110"/>
      <c r="J56" s="110"/>
      <c r="K56" s="128"/>
      <c r="L56" s="128"/>
      <c r="M56" s="128"/>
      <c r="N56" s="128"/>
      <c r="O56" s="128"/>
      <c r="P56" s="128"/>
      <c r="Q56" s="110"/>
      <c r="R56" s="128"/>
      <c r="S56" s="128"/>
      <c r="T56" s="128"/>
      <c r="U56" s="128"/>
      <c r="V56" s="128"/>
      <c r="W56" s="128"/>
      <c r="AC56" s="136"/>
      <c r="AD56" s="136"/>
      <c r="AE56" s="136"/>
      <c r="AF56" s="136"/>
      <c r="AG56" s="122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</row>
    <row r="57" spans="2:49" s="124" customFormat="1" x14ac:dyDescent="0.2">
      <c r="B57" s="128" t="s">
        <v>83</v>
      </c>
      <c r="C57" s="142"/>
      <c r="D57" s="110"/>
      <c r="E57" s="110"/>
      <c r="F57" s="110"/>
      <c r="G57" s="110"/>
      <c r="H57" s="110"/>
      <c r="I57" s="110"/>
      <c r="J57" s="110"/>
      <c r="K57" s="128"/>
      <c r="L57" s="128"/>
      <c r="M57" s="128"/>
      <c r="N57" s="128"/>
      <c r="O57" s="128"/>
      <c r="P57" s="128"/>
      <c r="Q57" s="110"/>
      <c r="R57" s="128"/>
      <c r="S57" s="128"/>
      <c r="T57" s="128"/>
      <c r="U57" s="128"/>
      <c r="V57" s="128"/>
      <c r="W57" s="128"/>
      <c r="AC57" s="136"/>
      <c r="AD57" s="136"/>
      <c r="AE57" s="136"/>
      <c r="AF57" s="136"/>
      <c r="AG57" s="122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</row>
    <row r="58" spans="2:49" s="124" customFormat="1" x14ac:dyDescent="0.2">
      <c r="B58" s="110"/>
      <c r="C58" s="110"/>
      <c r="D58" s="110"/>
      <c r="E58" s="110"/>
      <c r="F58" s="110"/>
      <c r="G58" s="110"/>
      <c r="H58" s="110"/>
      <c r="I58" s="110"/>
      <c r="J58" s="110"/>
      <c r="K58" s="128"/>
      <c r="L58" s="128"/>
      <c r="M58" s="128"/>
      <c r="N58" s="128"/>
      <c r="O58" s="128"/>
      <c r="P58" s="128"/>
      <c r="Q58" s="110"/>
      <c r="R58" s="128"/>
      <c r="S58" s="128"/>
      <c r="T58" s="128"/>
      <c r="U58" s="128"/>
      <c r="V58" s="128"/>
      <c r="W58" s="128"/>
      <c r="AC58" s="136"/>
      <c r="AD58" s="136"/>
      <c r="AE58" s="136"/>
      <c r="AF58" s="136"/>
      <c r="AG58" s="122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</row>
    <row r="59" spans="2:49" s="124" customFormat="1" ht="15" x14ac:dyDescent="0.25">
      <c r="B59" s="131" t="s">
        <v>61</v>
      </c>
      <c r="C59" s="110"/>
      <c r="D59" s="110"/>
      <c r="E59" s="110"/>
      <c r="F59" s="110"/>
      <c r="G59" s="110"/>
      <c r="H59" s="110"/>
      <c r="I59" s="110"/>
      <c r="J59" s="110"/>
      <c r="K59" s="128"/>
      <c r="L59" s="128"/>
      <c r="M59" s="128"/>
      <c r="N59" s="128"/>
      <c r="O59" s="128"/>
      <c r="P59" s="128"/>
      <c r="Q59" s="110"/>
      <c r="R59" s="128"/>
      <c r="S59" s="128"/>
      <c r="T59" s="128"/>
      <c r="U59" s="128"/>
      <c r="V59" s="128"/>
      <c r="W59" s="128"/>
      <c r="AC59" s="136"/>
      <c r="AD59" s="136"/>
      <c r="AE59" s="136"/>
      <c r="AF59" s="136"/>
      <c r="AG59" s="122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</row>
    <row r="60" spans="2:49" s="124" customFormat="1" x14ac:dyDescent="0.2">
      <c r="B60" s="110" t="s">
        <v>62</v>
      </c>
      <c r="C60" s="110"/>
      <c r="D60" s="110"/>
      <c r="E60" s="110"/>
      <c r="F60" s="110"/>
      <c r="G60" s="110"/>
      <c r="H60" s="110"/>
      <c r="I60" s="110"/>
      <c r="J60" s="110"/>
      <c r="K60" s="128"/>
      <c r="L60" s="128"/>
      <c r="M60" s="128"/>
      <c r="N60" s="128"/>
      <c r="O60" s="128"/>
      <c r="P60" s="128"/>
      <c r="Q60" s="110"/>
      <c r="R60" s="128"/>
      <c r="S60" s="128"/>
      <c r="T60" s="128"/>
      <c r="U60" s="128"/>
      <c r="V60" s="128"/>
      <c r="W60" s="128"/>
      <c r="AC60" s="136"/>
      <c r="AD60" s="136"/>
      <c r="AE60" s="136"/>
      <c r="AF60" s="136"/>
      <c r="AG60" s="122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</row>
    <row r="61" spans="2:49" s="124" customFormat="1" x14ac:dyDescent="0.2">
      <c r="B61" s="110"/>
      <c r="C61" s="110"/>
      <c r="D61" s="110"/>
      <c r="E61" s="110"/>
      <c r="F61" s="110"/>
      <c r="G61" s="110"/>
      <c r="H61" s="110"/>
      <c r="I61" s="110"/>
      <c r="J61" s="110"/>
      <c r="K61" s="128"/>
      <c r="L61" s="128"/>
      <c r="M61" s="128"/>
      <c r="N61" s="128"/>
      <c r="O61" s="128"/>
      <c r="P61" s="128"/>
      <c r="Q61" s="110"/>
      <c r="R61" s="128"/>
      <c r="S61" s="128"/>
      <c r="T61" s="128"/>
      <c r="U61" s="128"/>
      <c r="V61" s="128"/>
      <c r="W61" s="128"/>
      <c r="AC61" s="136"/>
      <c r="AD61" s="136"/>
      <c r="AE61" s="136"/>
      <c r="AF61" s="136"/>
      <c r="AG61" s="122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</row>
    <row r="62" spans="2:49" s="124" customFormat="1" ht="15" x14ac:dyDescent="0.25">
      <c r="B62" s="132" t="s">
        <v>46</v>
      </c>
      <c r="C62" s="110"/>
      <c r="D62" s="110"/>
      <c r="E62" s="110"/>
      <c r="F62" s="110"/>
      <c r="G62" s="110"/>
      <c r="H62" s="110"/>
      <c r="I62" s="110"/>
      <c r="J62" s="110"/>
      <c r="K62" s="128"/>
      <c r="L62" s="128"/>
      <c r="M62" s="128"/>
      <c r="N62" s="128"/>
      <c r="O62" s="128"/>
      <c r="P62" s="128"/>
      <c r="Q62" s="110"/>
      <c r="R62" s="128"/>
      <c r="S62" s="128"/>
      <c r="T62" s="128"/>
      <c r="U62" s="128"/>
      <c r="V62" s="128"/>
      <c r="W62" s="128"/>
      <c r="AC62" s="136"/>
      <c r="AD62" s="136"/>
      <c r="AE62" s="136"/>
      <c r="AF62" s="136"/>
      <c r="AG62" s="122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</row>
    <row r="63" spans="2:49" s="124" customFormat="1" x14ac:dyDescent="0.2">
      <c r="B63" s="133" t="s">
        <v>70</v>
      </c>
      <c r="C63" s="110"/>
      <c r="D63" s="110"/>
      <c r="E63" s="110"/>
      <c r="F63" s="143"/>
      <c r="G63" s="110"/>
      <c r="H63" s="110"/>
      <c r="I63" s="127" t="s">
        <v>84</v>
      </c>
      <c r="J63" s="110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AC63" s="136"/>
      <c r="AD63" s="136"/>
      <c r="AE63" s="136"/>
      <c r="AF63" s="136"/>
      <c r="AG63" s="122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</row>
    <row r="64" spans="2:49" s="124" customFormat="1" x14ac:dyDescent="0.2">
      <c r="B64" s="139"/>
      <c r="C64" s="110"/>
      <c r="D64" s="110"/>
      <c r="E64" s="110"/>
      <c r="F64" s="110"/>
      <c r="G64" s="110"/>
      <c r="H64" s="110"/>
      <c r="I64" s="127"/>
      <c r="J64" s="110"/>
      <c r="K64" s="110"/>
      <c r="L64" s="110"/>
      <c r="M64" s="110"/>
      <c r="N64" s="110"/>
      <c r="O64" s="110"/>
      <c r="P64" s="110"/>
      <c r="Q64" s="128"/>
      <c r="R64" s="128"/>
      <c r="S64" s="128"/>
      <c r="T64" s="128"/>
      <c r="U64" s="128"/>
      <c r="V64" s="128"/>
      <c r="W64" s="128"/>
      <c r="X64" s="136"/>
      <c r="Y64" s="136"/>
      <c r="Z64" s="136"/>
      <c r="AA64" s="136"/>
      <c r="AB64" s="136"/>
      <c r="AC64" s="136"/>
      <c r="AD64" s="136"/>
      <c r="AE64" s="136"/>
      <c r="AF64" s="136"/>
      <c r="AG64" s="122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</row>
    <row r="65" spans="2:54" s="124" customFormat="1" x14ac:dyDescent="0.2">
      <c r="B65" s="139"/>
      <c r="C65" s="144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28"/>
      <c r="R65" s="128"/>
      <c r="S65" s="128"/>
      <c r="T65" s="128"/>
      <c r="U65" s="128"/>
      <c r="V65" s="128"/>
      <c r="W65" s="128"/>
      <c r="X65" s="136"/>
      <c r="Y65" s="136"/>
      <c r="Z65" s="136"/>
      <c r="AA65" s="136"/>
      <c r="AB65" s="136"/>
      <c r="AC65" s="136"/>
      <c r="AD65" s="136"/>
      <c r="AE65" s="136"/>
      <c r="AF65" s="136"/>
      <c r="AG65" s="122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</row>
    <row r="66" spans="2:54" s="124" customFormat="1" x14ac:dyDescent="0.2">
      <c r="B66" s="139"/>
      <c r="C66" s="144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28"/>
      <c r="R66" s="128"/>
      <c r="S66" s="128"/>
      <c r="T66" s="128"/>
      <c r="U66" s="128"/>
      <c r="V66" s="128"/>
      <c r="W66" s="128"/>
      <c r="X66" s="136"/>
      <c r="Y66" s="136"/>
      <c r="Z66" s="136"/>
      <c r="AA66" s="136"/>
      <c r="AB66" s="136"/>
      <c r="AC66" s="136"/>
      <c r="AD66" s="136"/>
      <c r="AE66" s="136"/>
      <c r="AF66" s="136"/>
      <c r="AG66" s="122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</row>
    <row r="67" spans="2:54" s="124" customFormat="1" x14ac:dyDescent="0.2">
      <c r="B67" s="138"/>
      <c r="C67" s="144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28"/>
      <c r="R67" s="128"/>
      <c r="S67" s="128"/>
      <c r="T67" s="128"/>
      <c r="U67" s="128"/>
      <c r="V67" s="128"/>
      <c r="W67" s="128"/>
      <c r="X67" s="136"/>
      <c r="Y67" s="136"/>
      <c r="Z67" s="136"/>
      <c r="AA67" s="136"/>
      <c r="AB67" s="136"/>
      <c r="AC67" s="136"/>
      <c r="AD67" s="136"/>
      <c r="AE67" s="136"/>
      <c r="AF67" s="136"/>
      <c r="AG67" s="122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</row>
    <row r="68" spans="2:54" s="124" customFormat="1" x14ac:dyDescent="0.2">
      <c r="B68" s="169"/>
      <c r="C68" s="169"/>
      <c r="D68" s="169"/>
      <c r="E68" s="169"/>
      <c r="F68" s="169"/>
      <c r="G68" s="169"/>
      <c r="H68" s="169"/>
      <c r="I68" s="110"/>
      <c r="J68" s="110"/>
      <c r="K68" s="110"/>
      <c r="L68" s="110"/>
      <c r="M68" s="110"/>
      <c r="N68" s="110"/>
      <c r="O68" s="110"/>
      <c r="P68" s="110"/>
      <c r="Q68" s="128"/>
      <c r="R68" s="128"/>
      <c r="S68" s="128"/>
      <c r="T68" s="128"/>
      <c r="U68" s="128"/>
      <c r="V68" s="128"/>
      <c r="W68" s="128"/>
      <c r="X68" s="136"/>
      <c r="Y68" s="136"/>
      <c r="Z68" s="136"/>
      <c r="AA68" s="136"/>
      <c r="AB68" s="136"/>
      <c r="AC68" s="136"/>
      <c r="AD68" s="136"/>
      <c r="AE68" s="136"/>
      <c r="AF68" s="136"/>
      <c r="AG68" s="122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</row>
    <row r="69" spans="2:54" s="124" customFormat="1" x14ac:dyDescent="0.2">
      <c r="C69" s="144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</row>
    <row r="70" spans="2:54" s="124" customFormat="1" x14ac:dyDescent="0.2">
      <c r="C70" s="144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28"/>
      <c r="R70" s="128"/>
      <c r="S70" s="128"/>
      <c r="T70" s="128"/>
      <c r="U70" s="128"/>
      <c r="V70" s="128"/>
      <c r="W70" s="128"/>
      <c r="X70" s="136"/>
      <c r="Y70" s="136"/>
      <c r="Z70" s="136"/>
      <c r="AA70" s="136"/>
      <c r="AB70" s="136"/>
      <c r="AC70" s="136"/>
      <c r="AD70" s="136"/>
      <c r="AE70" s="136"/>
      <c r="AF70" s="136"/>
      <c r="AG70" s="122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</row>
    <row r="71" spans="2:54" s="124" customFormat="1" x14ac:dyDescent="0.2">
      <c r="C71" s="144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28"/>
      <c r="R71" s="128"/>
      <c r="S71" s="128"/>
      <c r="T71" s="128"/>
      <c r="U71" s="128"/>
      <c r="V71" s="128"/>
      <c r="W71" s="128"/>
      <c r="X71" s="136"/>
      <c r="Y71" s="136"/>
      <c r="Z71" s="136"/>
      <c r="AA71" s="136"/>
      <c r="AB71" s="136"/>
      <c r="AC71" s="136"/>
      <c r="AD71" s="136"/>
      <c r="AE71" s="136"/>
      <c r="AF71" s="136"/>
      <c r="AG71" s="122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</row>
    <row r="72" spans="2:54" s="124" customFormat="1" x14ac:dyDescent="0.2">
      <c r="D72" s="110"/>
      <c r="E72" s="110"/>
      <c r="F72" s="110"/>
      <c r="G72" s="110"/>
      <c r="H72" s="110"/>
      <c r="I72" s="110"/>
      <c r="J72" s="110"/>
      <c r="K72" s="128"/>
      <c r="L72" s="128"/>
      <c r="M72" s="128"/>
      <c r="N72" s="128"/>
      <c r="O72" s="128"/>
      <c r="P72" s="128"/>
      <c r="S72" s="128"/>
      <c r="T72" s="128"/>
      <c r="U72" s="128"/>
      <c r="V72" s="128"/>
      <c r="W72" s="128"/>
      <c r="X72" s="136"/>
      <c r="Y72" s="136"/>
      <c r="Z72" s="136"/>
      <c r="AA72" s="136"/>
      <c r="AB72" s="136"/>
      <c r="AC72" s="136"/>
      <c r="AD72" s="136"/>
      <c r="AE72" s="136"/>
      <c r="AF72" s="136"/>
      <c r="AG72" s="122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</row>
    <row r="73" spans="2:54" s="124" customFormat="1" x14ac:dyDescent="0.2">
      <c r="B73" s="123"/>
      <c r="D73" s="110"/>
      <c r="E73" s="110"/>
      <c r="F73" s="110"/>
      <c r="G73" s="110"/>
      <c r="H73" s="110"/>
      <c r="I73" s="110"/>
      <c r="J73" s="110"/>
      <c r="K73" s="145"/>
      <c r="L73" s="145"/>
      <c r="M73" s="145"/>
      <c r="N73" s="145"/>
      <c r="O73" s="145"/>
      <c r="P73" s="145"/>
      <c r="T73" s="146"/>
      <c r="V73" s="146"/>
      <c r="W73" s="147"/>
      <c r="X73" s="147"/>
      <c r="Y73" s="136"/>
      <c r="Z73" s="136"/>
      <c r="AA73" s="136"/>
      <c r="AB73" s="136"/>
      <c r="AC73" s="136"/>
      <c r="AD73" s="136"/>
      <c r="AE73" s="136"/>
      <c r="AF73" s="136"/>
      <c r="AG73" s="122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</row>
    <row r="74" spans="2:54" s="124" customFormat="1" x14ac:dyDescent="0.2">
      <c r="B74" s="110"/>
      <c r="D74" s="110"/>
      <c r="E74" s="110"/>
      <c r="F74" s="110"/>
      <c r="G74" s="110"/>
      <c r="H74" s="110"/>
      <c r="I74" s="110"/>
      <c r="J74" s="110"/>
      <c r="K74" s="145"/>
      <c r="L74" s="145"/>
      <c r="M74" s="145"/>
      <c r="N74" s="145"/>
      <c r="O74" s="145"/>
      <c r="P74" s="145"/>
      <c r="T74" s="146"/>
      <c r="V74" s="14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22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</row>
    <row r="75" spans="2:54" s="124" customFormat="1" x14ac:dyDescent="0.2">
      <c r="D75" s="148"/>
      <c r="E75" s="148"/>
      <c r="F75" s="148"/>
      <c r="G75" s="148"/>
      <c r="H75" s="148"/>
      <c r="I75" s="110"/>
      <c r="J75" s="110"/>
      <c r="K75" s="145"/>
      <c r="L75" s="145"/>
      <c r="M75" s="145"/>
      <c r="N75" s="145"/>
      <c r="O75" s="145"/>
      <c r="P75" s="145"/>
      <c r="T75" s="146"/>
      <c r="V75" s="146"/>
      <c r="W75" s="145"/>
      <c r="X75" s="145"/>
      <c r="Y75" s="145"/>
      <c r="Z75" s="136"/>
      <c r="AA75" s="136"/>
      <c r="AB75" s="136"/>
      <c r="AC75" s="136"/>
      <c r="AD75" s="136"/>
      <c r="AE75" s="136"/>
      <c r="AF75" s="136"/>
      <c r="AG75" s="122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</row>
    <row r="76" spans="2:54" s="124" customFormat="1" x14ac:dyDescent="0.2">
      <c r="B76" s="123"/>
      <c r="D76" s="148"/>
      <c r="E76" s="148"/>
      <c r="F76" s="148"/>
      <c r="G76" s="148"/>
      <c r="H76" s="110"/>
      <c r="I76" s="110"/>
      <c r="J76" s="110"/>
      <c r="K76" s="145"/>
      <c r="L76" s="145"/>
      <c r="M76" s="145"/>
      <c r="N76" s="145"/>
      <c r="O76" s="145"/>
      <c r="P76" s="145"/>
      <c r="T76" s="146"/>
      <c r="V76" s="146"/>
      <c r="W76" s="145"/>
      <c r="X76" s="145"/>
      <c r="Y76" s="145"/>
      <c r="Z76" s="136"/>
      <c r="AA76" s="136"/>
      <c r="AB76" s="136"/>
      <c r="AC76" s="136"/>
      <c r="AD76" s="136"/>
      <c r="AE76" s="136"/>
      <c r="AF76" s="136"/>
      <c r="AG76" s="122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</row>
    <row r="77" spans="2:54" s="124" customFormat="1" x14ac:dyDescent="0.2">
      <c r="B77" s="122"/>
      <c r="C77" s="110"/>
      <c r="D77" s="148"/>
      <c r="E77" s="148"/>
      <c r="F77" s="148"/>
      <c r="G77" s="148"/>
      <c r="H77" s="110"/>
      <c r="I77" s="110"/>
      <c r="J77" s="110"/>
      <c r="K77" s="145"/>
      <c r="L77" s="145"/>
      <c r="M77" s="145"/>
      <c r="N77" s="145"/>
      <c r="O77" s="145"/>
      <c r="P77" s="145"/>
      <c r="T77" s="146"/>
      <c r="V77" s="146"/>
      <c r="W77" s="145"/>
      <c r="X77" s="145"/>
      <c r="Y77" s="145"/>
      <c r="Z77" s="136"/>
      <c r="AA77" s="136"/>
      <c r="AB77" s="136"/>
      <c r="AC77" s="136"/>
      <c r="AD77" s="136"/>
      <c r="AE77" s="136"/>
      <c r="AF77" s="136"/>
      <c r="AG77" s="122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</row>
    <row r="78" spans="2:54" s="124" customFormat="1" x14ac:dyDescent="0.2">
      <c r="B78" s="136"/>
      <c r="C78" s="110"/>
      <c r="D78" s="148"/>
      <c r="E78" s="148"/>
      <c r="F78" s="148"/>
      <c r="G78" s="148"/>
      <c r="H78" s="110"/>
      <c r="I78" s="110"/>
      <c r="J78" s="110"/>
      <c r="K78" s="145"/>
      <c r="L78" s="145"/>
      <c r="M78" s="145"/>
      <c r="N78" s="145"/>
      <c r="O78" s="145"/>
      <c r="P78" s="145"/>
      <c r="T78" s="146"/>
      <c r="V78" s="146"/>
      <c r="W78" s="145"/>
      <c r="X78" s="145"/>
      <c r="Y78" s="145"/>
      <c r="Z78" s="136"/>
      <c r="AA78" s="136"/>
      <c r="AB78" s="136"/>
      <c r="AC78" s="136"/>
      <c r="AD78" s="136"/>
      <c r="AE78" s="136"/>
      <c r="AF78" s="136"/>
      <c r="AG78" s="122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</row>
    <row r="79" spans="2:54" s="124" customFormat="1" x14ac:dyDescent="0.2">
      <c r="B79" s="136"/>
      <c r="C79" s="110"/>
      <c r="D79" s="148"/>
      <c r="E79" s="148"/>
      <c r="F79" s="148"/>
      <c r="G79" s="148"/>
      <c r="H79" s="110"/>
      <c r="I79" s="110"/>
      <c r="J79" s="110"/>
      <c r="K79" s="145"/>
      <c r="L79" s="145"/>
      <c r="M79" s="145"/>
      <c r="N79" s="145"/>
      <c r="O79" s="145"/>
      <c r="P79" s="145"/>
      <c r="T79" s="146"/>
      <c r="V79" s="146"/>
      <c r="W79" s="145"/>
      <c r="X79" s="145"/>
      <c r="Y79" s="145"/>
      <c r="Z79" s="136"/>
      <c r="AA79" s="136"/>
      <c r="AB79" s="136"/>
      <c r="AC79" s="136"/>
      <c r="AD79" s="136"/>
      <c r="AE79" s="136"/>
      <c r="AF79" s="136"/>
      <c r="AG79" s="122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</row>
    <row r="80" spans="2:54" s="124" customFormat="1" ht="15" x14ac:dyDescent="0.25">
      <c r="B80" s="132"/>
      <c r="C80" s="110"/>
      <c r="D80" s="148"/>
      <c r="E80" s="148"/>
      <c r="F80" s="148"/>
      <c r="G80" s="148"/>
      <c r="H80" s="110"/>
      <c r="I80" s="110"/>
      <c r="J80" s="110"/>
      <c r="K80" s="145"/>
      <c r="L80" s="145"/>
      <c r="M80" s="145"/>
      <c r="N80" s="145"/>
      <c r="O80" s="145"/>
      <c r="P80" s="145"/>
      <c r="T80" s="146"/>
      <c r="V80" s="146"/>
      <c r="W80" s="145"/>
      <c r="X80" s="145"/>
      <c r="Y80" s="145"/>
      <c r="Z80" s="136"/>
      <c r="AA80" s="136"/>
      <c r="AB80" s="136"/>
      <c r="AC80" s="136"/>
      <c r="AD80" s="136"/>
      <c r="AE80" s="136"/>
      <c r="AF80" s="136"/>
      <c r="AG80" s="122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</row>
    <row r="81" spans="2:43" s="124" customFormat="1" ht="15" x14ac:dyDescent="0.25">
      <c r="B81" s="132"/>
      <c r="C81" s="122"/>
      <c r="D81" s="122"/>
      <c r="E81" s="122"/>
      <c r="F81" s="122"/>
      <c r="G81" s="122"/>
      <c r="H81" s="149"/>
      <c r="I81" s="150"/>
      <c r="J81" s="149"/>
      <c r="K81" s="145"/>
      <c r="L81" s="145"/>
      <c r="M81" s="145"/>
      <c r="N81" s="145"/>
      <c r="O81" s="145"/>
      <c r="P81" s="145"/>
      <c r="T81" s="146"/>
      <c r="V81" s="146"/>
      <c r="W81" s="145"/>
      <c r="X81" s="145"/>
      <c r="Y81" s="145"/>
      <c r="Z81" s="136"/>
      <c r="AA81" s="136"/>
      <c r="AB81" s="133"/>
      <c r="AC81" s="136"/>
      <c r="AD81" s="136"/>
      <c r="AE81" s="136"/>
      <c r="AF81" s="136"/>
      <c r="AG81" s="122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</row>
    <row r="82" spans="2:43" s="124" customFormat="1" ht="15" x14ac:dyDescent="0.25">
      <c r="B82" s="132"/>
      <c r="C82" s="136"/>
      <c r="D82" s="136"/>
      <c r="E82" s="136"/>
      <c r="F82" s="136"/>
      <c r="G82" s="136"/>
      <c r="H82" s="145"/>
      <c r="I82" s="146"/>
      <c r="J82" s="145"/>
      <c r="K82" s="145"/>
      <c r="L82" s="145"/>
      <c r="M82" s="145"/>
      <c r="N82" s="145"/>
      <c r="O82" s="145"/>
      <c r="P82" s="145"/>
      <c r="T82" s="146"/>
      <c r="V82" s="146"/>
      <c r="W82" s="145"/>
      <c r="X82" s="145"/>
      <c r="Y82" s="145"/>
      <c r="Z82" s="136"/>
      <c r="AA82" s="136"/>
      <c r="AB82" s="133"/>
      <c r="AC82" s="136"/>
      <c r="AD82" s="136"/>
      <c r="AE82" s="136"/>
      <c r="AF82" s="136"/>
      <c r="AG82" s="122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</row>
    <row r="83" spans="2:43" s="124" customFormat="1" ht="15" x14ac:dyDescent="0.25">
      <c r="B83" s="132"/>
      <c r="C83" s="136"/>
      <c r="D83" s="136"/>
      <c r="E83" s="136"/>
      <c r="F83" s="136"/>
      <c r="G83" s="136"/>
      <c r="H83" s="145"/>
      <c r="I83" s="146"/>
      <c r="J83" s="145"/>
      <c r="K83" s="145"/>
      <c r="L83" s="145"/>
      <c r="M83" s="145"/>
      <c r="N83" s="145"/>
      <c r="O83" s="145"/>
      <c r="P83" s="145"/>
      <c r="T83" s="146"/>
      <c r="V83" s="146"/>
      <c r="W83" s="145"/>
      <c r="X83" s="145"/>
      <c r="Y83" s="145"/>
      <c r="Z83" s="136"/>
      <c r="AA83" s="136"/>
      <c r="AB83" s="133"/>
      <c r="AC83" s="136"/>
      <c r="AD83" s="136"/>
      <c r="AE83" s="136"/>
      <c r="AF83" s="136"/>
      <c r="AG83" s="122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</row>
    <row r="84" spans="2:43" s="124" customFormat="1" x14ac:dyDescent="0.2">
      <c r="B84" s="136"/>
      <c r="C84" s="136"/>
      <c r="D84" s="136"/>
      <c r="E84" s="136"/>
      <c r="F84" s="136"/>
      <c r="G84" s="136"/>
      <c r="H84" s="145"/>
      <c r="I84" s="146"/>
      <c r="J84" s="145"/>
      <c r="K84" s="145"/>
      <c r="L84" s="145"/>
      <c r="M84" s="145"/>
      <c r="N84" s="145"/>
      <c r="O84" s="145"/>
      <c r="P84" s="145"/>
      <c r="T84" s="146"/>
      <c r="V84" s="146"/>
      <c r="W84" s="145"/>
      <c r="X84" s="145"/>
      <c r="Y84" s="145"/>
      <c r="Z84" s="136"/>
      <c r="AA84" s="136"/>
      <c r="AB84" s="136"/>
      <c r="AC84" s="136"/>
      <c r="AD84" s="136"/>
      <c r="AE84" s="136"/>
      <c r="AF84" s="136"/>
      <c r="AG84" s="122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</row>
    <row r="85" spans="2:43" s="124" customFormat="1" x14ac:dyDescent="0.2">
      <c r="C85" s="136"/>
      <c r="D85" s="136"/>
      <c r="E85" s="136"/>
      <c r="F85" s="136"/>
      <c r="G85" s="136"/>
      <c r="H85" s="145"/>
      <c r="I85" s="146"/>
      <c r="J85" s="145"/>
      <c r="K85" s="145"/>
      <c r="L85" s="145"/>
      <c r="M85" s="145"/>
      <c r="N85" s="145"/>
      <c r="O85" s="145"/>
      <c r="P85" s="145"/>
      <c r="T85" s="146"/>
      <c r="V85" s="146"/>
      <c r="W85" s="145"/>
      <c r="X85" s="145"/>
      <c r="Y85" s="145"/>
      <c r="Z85" s="136"/>
      <c r="AA85" s="136"/>
      <c r="AB85" s="136"/>
      <c r="AC85" s="136"/>
      <c r="AD85" s="136"/>
      <c r="AE85" s="136"/>
      <c r="AF85" s="136"/>
      <c r="AG85" s="122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</row>
    <row r="86" spans="2:43" s="124" customFormat="1" x14ac:dyDescent="0.2">
      <c r="C86" s="136"/>
      <c r="D86" s="136"/>
      <c r="E86" s="136"/>
      <c r="F86" s="136"/>
      <c r="G86" s="136"/>
      <c r="H86" s="145"/>
      <c r="I86" s="146"/>
      <c r="J86" s="145"/>
      <c r="K86" s="145"/>
      <c r="L86" s="145"/>
      <c r="M86" s="145"/>
      <c r="N86" s="145"/>
      <c r="O86" s="145"/>
      <c r="P86" s="145"/>
      <c r="T86" s="146"/>
      <c r="V86" s="146"/>
      <c r="W86" s="145"/>
      <c r="X86" s="145"/>
      <c r="Y86" s="145"/>
      <c r="Z86" s="136"/>
      <c r="AA86" s="136"/>
      <c r="AB86" s="136"/>
      <c r="AC86" s="136"/>
      <c r="AD86" s="136"/>
      <c r="AE86" s="136"/>
      <c r="AF86" s="136"/>
      <c r="AG86" s="122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</row>
    <row r="87" spans="2:43" s="124" customFormat="1" x14ac:dyDescent="0.2">
      <c r="C87" s="136"/>
      <c r="D87" s="136"/>
      <c r="E87" s="136"/>
      <c r="F87" s="136"/>
      <c r="G87" s="136"/>
      <c r="H87" s="145"/>
      <c r="I87" s="146"/>
      <c r="J87" s="145"/>
      <c r="K87" s="145"/>
      <c r="L87" s="145"/>
      <c r="M87" s="145"/>
      <c r="N87" s="145"/>
      <c r="O87" s="145"/>
      <c r="P87" s="145"/>
      <c r="T87" s="146"/>
      <c r="V87" s="146"/>
      <c r="W87" s="145"/>
      <c r="X87" s="145"/>
      <c r="Y87" s="145"/>
      <c r="Z87" s="136"/>
      <c r="AA87" s="136"/>
      <c r="AB87" s="136"/>
      <c r="AC87" s="136"/>
      <c r="AD87" s="136"/>
      <c r="AE87" s="136"/>
      <c r="AF87" s="136"/>
      <c r="AG87" s="122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</row>
    <row r="88" spans="2:43" s="124" customFormat="1" x14ac:dyDescent="0.2">
      <c r="B88" s="136"/>
      <c r="C88" s="136"/>
      <c r="D88" s="136"/>
      <c r="E88" s="136"/>
      <c r="F88" s="136"/>
      <c r="G88" s="136"/>
      <c r="H88" s="145"/>
      <c r="I88" s="146"/>
      <c r="J88" s="145"/>
      <c r="K88" s="145"/>
      <c r="L88" s="145"/>
      <c r="M88" s="145"/>
      <c r="N88" s="145"/>
      <c r="O88" s="145"/>
      <c r="P88" s="145"/>
      <c r="T88" s="146"/>
      <c r="V88" s="146"/>
      <c r="W88" s="145"/>
      <c r="X88" s="145"/>
      <c r="Y88" s="145"/>
      <c r="Z88" s="136"/>
      <c r="AA88" s="136"/>
      <c r="AB88" s="136"/>
      <c r="AC88" s="136"/>
      <c r="AD88" s="136"/>
      <c r="AE88" s="136"/>
      <c r="AF88" s="136"/>
      <c r="AG88" s="122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</row>
    <row r="89" spans="2:43" s="124" customFormat="1" x14ac:dyDescent="0.2">
      <c r="B89" s="136"/>
      <c r="C89" s="136"/>
      <c r="D89" s="136"/>
      <c r="E89" s="136"/>
      <c r="F89" s="136"/>
      <c r="G89" s="136"/>
      <c r="H89" s="145"/>
      <c r="I89" s="146"/>
      <c r="J89" s="145"/>
      <c r="K89" s="145"/>
      <c r="L89" s="145"/>
      <c r="M89" s="145"/>
      <c r="N89" s="145"/>
      <c r="O89" s="145"/>
      <c r="P89" s="145"/>
      <c r="T89" s="146"/>
      <c r="V89" s="146"/>
      <c r="W89" s="145"/>
      <c r="X89" s="145"/>
      <c r="Y89" s="145"/>
      <c r="Z89" s="136"/>
      <c r="AA89" s="136"/>
      <c r="AB89" s="136"/>
      <c r="AC89" s="136"/>
      <c r="AD89" s="136"/>
      <c r="AE89" s="136"/>
      <c r="AF89" s="136"/>
      <c r="AG89" s="122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</row>
    <row r="90" spans="2:43" s="124" customFormat="1" x14ac:dyDescent="0.2">
      <c r="C90" s="136"/>
      <c r="D90" s="136"/>
      <c r="E90" s="136"/>
      <c r="F90" s="136"/>
      <c r="G90" s="136"/>
      <c r="H90" s="145"/>
      <c r="I90" s="146"/>
      <c r="J90" s="145"/>
      <c r="K90" s="145"/>
      <c r="L90" s="145"/>
      <c r="M90" s="145"/>
      <c r="N90" s="145"/>
      <c r="O90" s="145"/>
      <c r="P90" s="145"/>
      <c r="T90" s="146"/>
      <c r="V90" s="146"/>
      <c r="W90" s="145"/>
      <c r="X90" s="145"/>
      <c r="Y90" s="145"/>
      <c r="Z90" s="136"/>
      <c r="AA90" s="136"/>
      <c r="AB90" s="136"/>
      <c r="AC90" s="136"/>
      <c r="AD90" s="136"/>
      <c r="AE90" s="136"/>
      <c r="AF90" s="136"/>
      <c r="AG90" s="122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</row>
    <row r="91" spans="2:43" s="124" customFormat="1" x14ac:dyDescent="0.2">
      <c r="C91" s="136"/>
      <c r="D91" s="136"/>
      <c r="E91" s="136"/>
      <c r="F91" s="136"/>
      <c r="G91" s="136"/>
      <c r="H91" s="145"/>
      <c r="I91" s="146"/>
      <c r="J91" s="145"/>
      <c r="K91" s="145"/>
      <c r="L91" s="145"/>
      <c r="M91" s="145"/>
      <c r="N91" s="145"/>
      <c r="O91" s="145"/>
      <c r="P91" s="145"/>
      <c r="T91" s="146"/>
      <c r="V91" s="146"/>
      <c r="W91" s="145"/>
      <c r="X91" s="145"/>
      <c r="Y91" s="145"/>
      <c r="Z91" s="136"/>
      <c r="AA91" s="136"/>
      <c r="AB91" s="136"/>
      <c r="AC91" s="136"/>
      <c r="AD91" s="136"/>
      <c r="AE91" s="136"/>
      <c r="AF91" s="136"/>
      <c r="AG91" s="122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</row>
    <row r="92" spans="2:43" s="124" customFormat="1" x14ac:dyDescent="0.2">
      <c r="B92" s="136"/>
      <c r="C92" s="136"/>
      <c r="D92" s="136"/>
      <c r="E92" s="136"/>
      <c r="F92" s="136"/>
      <c r="G92" s="136"/>
      <c r="H92" s="145"/>
      <c r="I92" s="146"/>
      <c r="J92" s="145"/>
      <c r="K92" s="145"/>
      <c r="L92" s="145"/>
      <c r="M92" s="145"/>
      <c r="N92" s="145"/>
      <c r="O92" s="145"/>
      <c r="P92" s="145"/>
      <c r="T92" s="146"/>
      <c r="V92" s="146"/>
      <c r="W92" s="145"/>
      <c r="X92" s="145"/>
      <c r="Y92" s="145"/>
      <c r="Z92" s="136"/>
      <c r="AA92" s="136"/>
      <c r="AB92" s="136"/>
      <c r="AC92" s="136"/>
      <c r="AD92" s="136"/>
      <c r="AE92" s="136"/>
      <c r="AF92" s="136"/>
      <c r="AG92" s="122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</row>
    <row r="93" spans="2:43" s="124" customFormat="1" x14ac:dyDescent="0.2">
      <c r="B93" s="136"/>
      <c r="C93" s="136"/>
      <c r="D93" s="136"/>
      <c r="E93" s="136"/>
      <c r="F93" s="136"/>
      <c r="G93" s="136"/>
      <c r="H93" s="145"/>
      <c r="I93" s="146"/>
      <c r="J93" s="145"/>
      <c r="K93" s="145"/>
      <c r="L93" s="145"/>
      <c r="M93" s="145"/>
      <c r="N93" s="145"/>
      <c r="O93" s="145"/>
      <c r="P93" s="145"/>
      <c r="T93" s="146"/>
      <c r="V93" s="146"/>
      <c r="W93" s="145"/>
      <c r="X93" s="145"/>
      <c r="Y93" s="145"/>
      <c r="Z93" s="136"/>
      <c r="AA93" s="136"/>
      <c r="AB93" s="136"/>
      <c r="AC93" s="136"/>
      <c r="AD93" s="136"/>
      <c r="AE93" s="136"/>
      <c r="AF93" s="136"/>
      <c r="AG93" s="122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</row>
    <row r="94" spans="2:43" s="124" customFormat="1" x14ac:dyDescent="0.2">
      <c r="B94" s="136"/>
      <c r="C94" s="136"/>
      <c r="D94" s="136"/>
      <c r="E94" s="136"/>
      <c r="F94" s="136"/>
      <c r="G94" s="136"/>
      <c r="H94" s="145"/>
      <c r="I94" s="146"/>
      <c r="J94" s="145"/>
      <c r="K94" s="145"/>
      <c r="L94" s="145"/>
      <c r="M94" s="145"/>
      <c r="N94" s="145"/>
      <c r="O94" s="145"/>
      <c r="P94" s="145"/>
      <c r="T94" s="146"/>
      <c r="V94" s="146"/>
      <c r="W94" s="145"/>
      <c r="X94" s="145"/>
      <c r="Y94" s="145"/>
      <c r="Z94" s="136"/>
      <c r="AA94" s="136"/>
      <c r="AB94" s="136"/>
      <c r="AC94" s="136"/>
      <c r="AD94" s="136"/>
      <c r="AE94" s="136"/>
      <c r="AF94" s="136"/>
      <c r="AG94" s="122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</row>
    <row r="95" spans="2:43" s="124" customFormat="1" x14ac:dyDescent="0.2">
      <c r="B95" s="136"/>
      <c r="C95" s="136"/>
      <c r="D95" s="136"/>
      <c r="E95" s="136"/>
      <c r="F95" s="136"/>
      <c r="G95" s="136"/>
      <c r="H95" s="145"/>
      <c r="I95" s="146"/>
      <c r="J95" s="145"/>
      <c r="K95" s="145"/>
      <c r="L95" s="145"/>
      <c r="M95" s="145"/>
      <c r="N95" s="145"/>
      <c r="O95" s="145"/>
      <c r="P95" s="145"/>
      <c r="T95" s="146"/>
      <c r="V95" s="146"/>
      <c r="W95" s="145"/>
      <c r="X95" s="145"/>
      <c r="Y95" s="145"/>
      <c r="Z95" s="136"/>
      <c r="AA95" s="136"/>
      <c r="AB95" s="136"/>
      <c r="AC95" s="136"/>
      <c r="AD95" s="136"/>
      <c r="AE95" s="136"/>
      <c r="AF95" s="136"/>
      <c r="AG95" s="122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</row>
    <row r="96" spans="2:43" s="124" customFormat="1" x14ac:dyDescent="0.2">
      <c r="B96" s="136"/>
      <c r="C96" s="136"/>
      <c r="D96" s="136"/>
      <c r="E96" s="136"/>
      <c r="F96" s="136"/>
      <c r="G96" s="136"/>
      <c r="H96" s="145"/>
      <c r="I96" s="146"/>
      <c r="J96" s="145"/>
      <c r="K96" s="145"/>
      <c r="L96" s="145"/>
      <c r="M96" s="145"/>
      <c r="N96" s="145"/>
      <c r="O96" s="145"/>
      <c r="P96" s="145"/>
      <c r="T96" s="146"/>
      <c r="V96" s="146"/>
      <c r="W96" s="145"/>
      <c r="X96" s="145"/>
      <c r="Y96" s="145"/>
      <c r="Z96" s="136"/>
      <c r="AA96" s="136"/>
      <c r="AB96" s="136"/>
      <c r="AC96" s="136"/>
      <c r="AD96" s="136"/>
      <c r="AE96" s="136"/>
      <c r="AF96" s="136"/>
      <c r="AG96" s="122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</row>
    <row r="97" spans="2:43" s="124" customFormat="1" x14ac:dyDescent="0.2">
      <c r="B97" s="136"/>
      <c r="C97" s="136"/>
      <c r="D97" s="136"/>
      <c r="E97" s="136"/>
      <c r="F97" s="136"/>
      <c r="G97" s="136"/>
      <c r="H97" s="145"/>
      <c r="I97" s="146"/>
      <c r="J97" s="145"/>
      <c r="K97" s="145"/>
      <c r="L97" s="145"/>
      <c r="M97" s="145"/>
      <c r="N97" s="145"/>
      <c r="O97" s="145"/>
      <c r="P97" s="145"/>
      <c r="T97" s="146"/>
      <c r="V97" s="146"/>
      <c r="W97" s="145"/>
      <c r="X97" s="145"/>
      <c r="Y97" s="145"/>
      <c r="Z97" s="136"/>
      <c r="AA97" s="136"/>
      <c r="AB97" s="136"/>
      <c r="AC97" s="136"/>
      <c r="AD97" s="136"/>
      <c r="AE97" s="136"/>
      <c r="AF97" s="136"/>
      <c r="AG97" s="122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</row>
    <row r="98" spans="2:43" s="124" customFormat="1" x14ac:dyDescent="0.2">
      <c r="B98" s="136"/>
      <c r="C98" s="136"/>
      <c r="D98" s="136"/>
      <c r="E98" s="136"/>
      <c r="F98" s="136"/>
      <c r="G98" s="136"/>
      <c r="H98" s="145"/>
      <c r="I98" s="146"/>
      <c r="J98" s="145"/>
      <c r="K98" s="145"/>
      <c r="L98" s="145"/>
      <c r="M98" s="145"/>
      <c r="N98" s="145"/>
      <c r="O98" s="145"/>
      <c r="P98" s="145"/>
      <c r="T98" s="146"/>
      <c r="V98" s="146"/>
      <c r="W98" s="145"/>
      <c r="X98" s="145"/>
      <c r="Y98" s="145"/>
      <c r="Z98" s="136"/>
      <c r="AA98" s="136"/>
      <c r="AB98" s="136"/>
      <c r="AC98" s="136"/>
      <c r="AD98" s="136"/>
      <c r="AE98" s="136"/>
      <c r="AF98" s="136"/>
      <c r="AG98" s="122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</row>
    <row r="99" spans="2:43" s="124" customFormat="1" x14ac:dyDescent="0.2">
      <c r="B99" s="136"/>
      <c r="C99" s="136"/>
      <c r="D99" s="136"/>
      <c r="E99" s="136"/>
      <c r="F99" s="136"/>
      <c r="G99" s="136"/>
      <c r="H99" s="145"/>
      <c r="I99" s="146"/>
      <c r="J99" s="145"/>
      <c r="K99" s="145"/>
      <c r="L99" s="145"/>
      <c r="M99" s="145"/>
      <c r="N99" s="145"/>
      <c r="O99" s="145"/>
      <c r="P99" s="145"/>
      <c r="T99" s="146"/>
      <c r="V99" s="146"/>
      <c r="W99" s="145"/>
      <c r="X99" s="145"/>
      <c r="Y99" s="145"/>
      <c r="Z99" s="136"/>
      <c r="AA99" s="136"/>
      <c r="AB99" s="136"/>
      <c r="AC99" s="136"/>
      <c r="AD99" s="136"/>
      <c r="AE99" s="136"/>
      <c r="AF99" s="136"/>
      <c r="AG99" s="122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</row>
    <row r="100" spans="2:43" s="124" customFormat="1" x14ac:dyDescent="0.2">
      <c r="B100" s="136"/>
      <c r="C100" s="136"/>
      <c r="D100" s="136"/>
      <c r="E100" s="136"/>
      <c r="F100" s="136"/>
      <c r="G100" s="136"/>
      <c r="H100" s="145"/>
      <c r="I100" s="146"/>
      <c r="J100" s="145"/>
      <c r="K100" s="145"/>
      <c r="L100" s="145"/>
      <c r="M100" s="145"/>
      <c r="N100" s="145"/>
      <c r="O100" s="145"/>
      <c r="P100" s="145"/>
      <c r="T100" s="146"/>
      <c r="V100" s="146"/>
      <c r="W100" s="145"/>
      <c r="X100" s="145"/>
      <c r="Y100" s="145"/>
      <c r="Z100" s="136"/>
      <c r="AA100" s="136"/>
      <c r="AB100" s="136"/>
      <c r="AC100" s="136"/>
      <c r="AD100" s="136"/>
      <c r="AE100" s="136"/>
      <c r="AF100" s="136"/>
      <c r="AG100" s="122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</row>
    <row r="101" spans="2:43" s="124" customFormat="1" x14ac:dyDescent="0.2">
      <c r="B101" s="136"/>
      <c r="C101" s="136"/>
      <c r="D101" s="136"/>
      <c r="E101" s="136"/>
      <c r="F101" s="136"/>
      <c r="G101" s="136"/>
      <c r="H101" s="145"/>
      <c r="I101" s="146"/>
      <c r="J101" s="145"/>
      <c r="K101" s="145"/>
      <c r="L101" s="145"/>
      <c r="M101" s="145"/>
      <c r="N101" s="145"/>
      <c r="O101" s="145"/>
      <c r="P101" s="145"/>
      <c r="T101" s="146"/>
      <c r="V101" s="146"/>
      <c r="W101" s="145"/>
      <c r="X101" s="145"/>
      <c r="Y101" s="145"/>
      <c r="Z101" s="136"/>
      <c r="AA101" s="136"/>
      <c r="AB101" s="136"/>
      <c r="AC101" s="136"/>
      <c r="AD101" s="136"/>
      <c r="AE101" s="136"/>
      <c r="AF101" s="136"/>
      <c r="AG101" s="122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</row>
    <row r="102" spans="2:43" s="124" customFormat="1" x14ac:dyDescent="0.2">
      <c r="B102" s="136"/>
      <c r="C102" s="136"/>
      <c r="D102" s="136"/>
      <c r="E102" s="136"/>
      <c r="F102" s="136"/>
      <c r="G102" s="136"/>
      <c r="H102" s="145"/>
      <c r="I102" s="146"/>
      <c r="J102" s="145"/>
      <c r="K102" s="145"/>
      <c r="L102" s="145"/>
      <c r="M102" s="145"/>
      <c r="N102" s="145"/>
      <c r="O102" s="145"/>
      <c r="P102" s="145"/>
      <c r="T102" s="146"/>
      <c r="V102" s="146"/>
      <c r="W102" s="145"/>
      <c r="X102" s="145"/>
      <c r="Y102" s="145"/>
      <c r="Z102" s="136"/>
      <c r="AA102" s="136"/>
      <c r="AB102" s="136"/>
      <c r="AC102" s="136"/>
      <c r="AD102" s="136"/>
      <c r="AE102" s="136"/>
      <c r="AF102" s="136"/>
      <c r="AG102" s="122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</row>
    <row r="103" spans="2:43" s="124" customFormat="1" x14ac:dyDescent="0.2">
      <c r="B103" s="136"/>
      <c r="C103" s="136"/>
      <c r="D103" s="136"/>
      <c r="E103" s="136"/>
      <c r="F103" s="136"/>
      <c r="G103" s="136"/>
      <c r="H103" s="145"/>
      <c r="I103" s="146"/>
      <c r="J103" s="145"/>
      <c r="K103" s="145"/>
      <c r="L103" s="145"/>
      <c r="M103" s="145"/>
      <c r="N103" s="145"/>
      <c r="O103" s="145"/>
      <c r="P103" s="145"/>
      <c r="T103" s="146"/>
      <c r="V103" s="146"/>
      <c r="W103" s="145"/>
      <c r="X103" s="145"/>
      <c r="Y103" s="145"/>
      <c r="Z103" s="136"/>
      <c r="AA103" s="136"/>
      <c r="AB103" s="136"/>
      <c r="AC103" s="136"/>
      <c r="AD103" s="136"/>
      <c r="AE103" s="136"/>
      <c r="AF103" s="136"/>
      <c r="AG103" s="122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</row>
    <row r="104" spans="2:43" s="124" customFormat="1" x14ac:dyDescent="0.2">
      <c r="B104" s="136"/>
      <c r="C104" s="136"/>
      <c r="D104" s="136"/>
      <c r="E104" s="136"/>
      <c r="F104" s="136"/>
      <c r="G104" s="136"/>
      <c r="H104" s="145"/>
      <c r="I104" s="146"/>
      <c r="J104" s="145"/>
      <c r="K104" s="145"/>
      <c r="L104" s="145"/>
      <c r="M104" s="145"/>
      <c r="N104" s="145"/>
      <c r="O104" s="145"/>
      <c r="P104" s="145"/>
      <c r="T104" s="146"/>
      <c r="V104" s="146"/>
      <c r="W104" s="145"/>
      <c r="X104" s="145"/>
      <c r="Y104" s="145"/>
      <c r="Z104" s="136"/>
      <c r="AA104" s="136"/>
      <c r="AB104" s="136"/>
      <c r="AC104" s="136"/>
      <c r="AD104" s="136"/>
      <c r="AE104" s="136"/>
      <c r="AF104" s="136"/>
      <c r="AG104" s="122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</row>
    <row r="105" spans="2:43" s="124" customFormat="1" x14ac:dyDescent="0.2">
      <c r="B105" s="136"/>
      <c r="C105" s="136"/>
      <c r="D105" s="136"/>
      <c r="E105" s="136"/>
      <c r="F105" s="136"/>
      <c r="G105" s="136"/>
      <c r="H105" s="145"/>
      <c r="I105" s="146"/>
      <c r="J105" s="145"/>
      <c r="K105" s="145"/>
      <c r="L105" s="145"/>
      <c r="M105" s="145"/>
      <c r="N105" s="145"/>
      <c r="O105" s="145"/>
      <c r="P105" s="145"/>
      <c r="T105" s="146"/>
      <c r="V105" s="146"/>
      <c r="W105" s="145"/>
      <c r="X105" s="145"/>
      <c r="Y105" s="145"/>
      <c r="Z105" s="136"/>
      <c r="AA105" s="136"/>
      <c r="AB105" s="136"/>
      <c r="AC105" s="136"/>
      <c r="AD105" s="136"/>
      <c r="AE105" s="136"/>
      <c r="AF105" s="136"/>
      <c r="AG105" s="122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</row>
    <row r="106" spans="2:43" s="124" customFormat="1" x14ac:dyDescent="0.2">
      <c r="B106" s="136"/>
      <c r="C106" s="136"/>
      <c r="D106" s="136"/>
      <c r="E106" s="136"/>
      <c r="F106" s="136"/>
      <c r="G106" s="136"/>
      <c r="H106" s="145"/>
      <c r="I106" s="146"/>
      <c r="J106" s="145"/>
      <c r="K106" s="145"/>
      <c r="L106" s="145"/>
      <c r="M106" s="145"/>
      <c r="N106" s="145"/>
      <c r="O106" s="145"/>
      <c r="P106" s="145"/>
      <c r="T106" s="146"/>
      <c r="V106" s="146"/>
      <c r="W106" s="145"/>
      <c r="X106" s="145"/>
      <c r="Y106" s="145"/>
      <c r="Z106" s="136"/>
      <c r="AA106" s="136"/>
      <c r="AB106" s="136"/>
      <c r="AC106" s="136"/>
      <c r="AD106" s="136"/>
      <c r="AE106" s="136"/>
      <c r="AF106" s="136"/>
      <c r="AG106" s="122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</row>
    <row r="107" spans="2:43" s="124" customFormat="1" x14ac:dyDescent="0.2">
      <c r="B107" s="136"/>
      <c r="C107" s="136"/>
      <c r="D107" s="136"/>
      <c r="E107" s="136"/>
      <c r="F107" s="136"/>
      <c r="G107" s="136"/>
      <c r="H107" s="145"/>
      <c r="I107" s="146"/>
      <c r="J107" s="145"/>
      <c r="K107" s="145"/>
      <c r="L107" s="145"/>
      <c r="M107" s="145"/>
      <c r="N107" s="145"/>
      <c r="O107" s="145"/>
      <c r="P107" s="145"/>
      <c r="T107" s="146"/>
      <c r="V107" s="146"/>
      <c r="W107" s="145"/>
      <c r="X107" s="145"/>
      <c r="Y107" s="145"/>
      <c r="Z107" s="136"/>
      <c r="AA107" s="136"/>
      <c r="AB107" s="136"/>
      <c r="AC107" s="136"/>
      <c r="AD107" s="136"/>
      <c r="AE107" s="136"/>
      <c r="AF107" s="136"/>
      <c r="AG107" s="122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</row>
    <row r="108" spans="2:43" s="124" customFormat="1" x14ac:dyDescent="0.2">
      <c r="B108" s="136"/>
      <c r="C108" s="136"/>
      <c r="D108" s="136"/>
      <c r="E108" s="136"/>
      <c r="F108" s="136"/>
      <c r="G108" s="136"/>
      <c r="H108" s="145"/>
      <c r="I108" s="146"/>
      <c r="J108" s="145"/>
      <c r="K108" s="145"/>
      <c r="L108" s="145"/>
      <c r="M108" s="145"/>
      <c r="N108" s="145"/>
      <c r="O108" s="145"/>
      <c r="P108" s="145"/>
      <c r="T108" s="146"/>
      <c r="V108" s="146"/>
      <c r="W108" s="145"/>
      <c r="X108" s="145"/>
      <c r="Y108" s="145"/>
      <c r="Z108" s="136"/>
      <c r="AA108" s="136"/>
      <c r="AB108" s="136"/>
      <c r="AC108" s="136"/>
      <c r="AD108" s="136"/>
      <c r="AE108" s="136"/>
      <c r="AF108" s="136"/>
      <c r="AG108" s="122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</row>
    <row r="109" spans="2:43" s="124" customFormat="1" x14ac:dyDescent="0.2">
      <c r="B109" s="136"/>
      <c r="C109" s="136"/>
      <c r="D109" s="136"/>
      <c r="E109" s="136"/>
      <c r="F109" s="136"/>
      <c r="G109" s="136"/>
      <c r="H109" s="145"/>
      <c r="I109" s="146"/>
      <c r="J109" s="145"/>
      <c r="K109" s="145"/>
      <c r="L109" s="145"/>
      <c r="M109" s="145"/>
      <c r="N109" s="145"/>
      <c r="O109" s="145"/>
      <c r="P109" s="145"/>
      <c r="T109" s="146"/>
      <c r="V109" s="146"/>
      <c r="W109" s="145"/>
      <c r="X109" s="145"/>
      <c r="Y109" s="145"/>
      <c r="Z109" s="136"/>
      <c r="AA109" s="136"/>
      <c r="AB109" s="136"/>
      <c r="AC109" s="136"/>
      <c r="AD109" s="136"/>
      <c r="AE109" s="136"/>
      <c r="AF109" s="136"/>
      <c r="AG109" s="122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</row>
    <row r="110" spans="2:43" s="124" customFormat="1" x14ac:dyDescent="0.2">
      <c r="B110" s="136"/>
      <c r="C110" s="136"/>
      <c r="D110" s="136"/>
      <c r="E110" s="136"/>
      <c r="F110" s="136"/>
      <c r="G110" s="136"/>
      <c r="H110" s="145"/>
      <c r="I110" s="146"/>
      <c r="J110" s="145"/>
      <c r="K110" s="145"/>
      <c r="L110" s="145"/>
      <c r="M110" s="145"/>
      <c r="N110" s="145"/>
      <c r="O110" s="145"/>
      <c r="P110" s="145"/>
      <c r="T110" s="146"/>
      <c r="V110" s="146"/>
      <c r="W110" s="145"/>
      <c r="X110" s="145"/>
      <c r="Y110" s="145"/>
      <c r="Z110" s="136"/>
      <c r="AA110" s="136"/>
      <c r="AB110" s="136"/>
      <c r="AC110" s="136"/>
      <c r="AD110" s="136"/>
      <c r="AE110" s="136"/>
      <c r="AF110" s="136"/>
      <c r="AG110" s="122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</row>
    <row r="111" spans="2:43" s="124" customFormat="1" x14ac:dyDescent="0.2">
      <c r="B111" s="136"/>
      <c r="C111" s="136"/>
      <c r="D111" s="136"/>
      <c r="E111" s="136"/>
      <c r="F111" s="136"/>
      <c r="G111" s="136"/>
      <c r="H111" s="145"/>
      <c r="I111" s="146"/>
      <c r="J111" s="145"/>
      <c r="K111" s="145"/>
      <c r="L111" s="145"/>
      <c r="M111" s="145"/>
      <c r="N111" s="145"/>
      <c r="O111" s="145"/>
      <c r="P111" s="145"/>
      <c r="T111" s="146"/>
      <c r="V111" s="146"/>
      <c r="W111" s="145"/>
      <c r="X111" s="145"/>
      <c r="Y111" s="145"/>
      <c r="Z111" s="136"/>
      <c r="AA111" s="136"/>
      <c r="AB111" s="136"/>
      <c r="AC111" s="136"/>
      <c r="AD111" s="136"/>
      <c r="AE111" s="136"/>
      <c r="AF111" s="136"/>
      <c r="AG111" s="122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</row>
    <row r="112" spans="2:43" s="124" customFormat="1" x14ac:dyDescent="0.2">
      <c r="B112" s="136"/>
      <c r="C112" s="136"/>
      <c r="D112" s="136"/>
      <c r="E112" s="136"/>
      <c r="F112" s="136"/>
      <c r="G112" s="136"/>
      <c r="H112" s="145"/>
      <c r="I112" s="146"/>
      <c r="J112" s="145"/>
      <c r="K112" s="145"/>
      <c r="L112" s="145"/>
      <c r="M112" s="145"/>
      <c r="N112" s="145"/>
      <c r="O112" s="145"/>
      <c r="P112" s="145"/>
      <c r="T112" s="146"/>
      <c r="V112" s="146"/>
      <c r="W112" s="145"/>
      <c r="X112" s="145"/>
      <c r="Y112" s="145"/>
      <c r="Z112" s="136"/>
      <c r="AA112" s="136"/>
      <c r="AB112" s="136"/>
      <c r="AC112" s="136"/>
      <c r="AD112" s="136"/>
      <c r="AE112" s="136"/>
      <c r="AF112" s="136"/>
      <c r="AG112" s="122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</row>
    <row r="113" spans="2:43" s="124" customFormat="1" x14ac:dyDescent="0.2">
      <c r="B113" s="136"/>
      <c r="C113" s="136"/>
      <c r="D113" s="136"/>
      <c r="E113" s="136"/>
      <c r="F113" s="136"/>
      <c r="G113" s="136"/>
      <c r="H113" s="145"/>
      <c r="I113" s="146"/>
      <c r="J113" s="145"/>
      <c r="K113" s="145"/>
      <c r="L113" s="145"/>
      <c r="M113" s="145"/>
      <c r="N113" s="145"/>
      <c r="O113" s="145"/>
      <c r="P113" s="145"/>
      <c r="T113" s="146"/>
      <c r="V113" s="146"/>
      <c r="W113" s="145"/>
      <c r="X113" s="145"/>
      <c r="Y113" s="145"/>
      <c r="Z113" s="136"/>
      <c r="AA113" s="136"/>
      <c r="AB113" s="136"/>
      <c r="AC113" s="136"/>
      <c r="AD113" s="136"/>
      <c r="AE113" s="136"/>
      <c r="AF113" s="136"/>
      <c r="AG113" s="122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</row>
    <row r="114" spans="2:43" s="124" customFormat="1" x14ac:dyDescent="0.2">
      <c r="B114" s="136"/>
      <c r="C114" s="136"/>
      <c r="D114" s="136"/>
      <c r="E114" s="136"/>
      <c r="F114" s="136"/>
      <c r="G114" s="136"/>
      <c r="H114" s="145"/>
      <c r="I114" s="146"/>
      <c r="J114" s="145"/>
      <c r="K114" s="145"/>
      <c r="L114" s="145"/>
      <c r="M114" s="145"/>
      <c r="N114" s="145"/>
      <c r="O114" s="145"/>
      <c r="P114" s="145"/>
      <c r="T114" s="146"/>
      <c r="V114" s="146"/>
      <c r="W114" s="145"/>
      <c r="X114" s="145"/>
      <c r="Y114" s="145"/>
      <c r="Z114" s="136"/>
      <c r="AA114" s="136"/>
      <c r="AB114" s="136"/>
      <c r="AC114" s="136"/>
      <c r="AD114" s="136"/>
      <c r="AE114" s="136"/>
      <c r="AF114" s="136"/>
      <c r="AG114" s="122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</row>
    <row r="115" spans="2:43" s="124" customFormat="1" x14ac:dyDescent="0.2">
      <c r="B115" s="136"/>
      <c r="C115" s="136"/>
      <c r="D115" s="136"/>
      <c r="E115" s="136"/>
      <c r="F115" s="136"/>
      <c r="G115" s="136"/>
      <c r="H115" s="145"/>
      <c r="I115" s="146"/>
      <c r="J115" s="145"/>
      <c r="K115" s="145"/>
      <c r="L115" s="145"/>
      <c r="M115" s="145"/>
      <c r="N115" s="145"/>
      <c r="O115" s="145"/>
      <c r="P115" s="145"/>
      <c r="T115" s="146"/>
      <c r="V115" s="146"/>
      <c r="W115" s="145"/>
      <c r="X115" s="145"/>
      <c r="Y115" s="145"/>
      <c r="Z115" s="136"/>
      <c r="AA115" s="136"/>
      <c r="AB115" s="136"/>
      <c r="AC115" s="136"/>
      <c r="AD115" s="136"/>
      <c r="AE115" s="136"/>
      <c r="AF115" s="136"/>
      <c r="AG115" s="122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</row>
    <row r="116" spans="2:43" s="124" customFormat="1" x14ac:dyDescent="0.2">
      <c r="B116" s="136"/>
      <c r="C116" s="136"/>
      <c r="D116" s="136"/>
      <c r="E116" s="136"/>
      <c r="F116" s="136"/>
      <c r="G116" s="136"/>
      <c r="H116" s="145"/>
      <c r="I116" s="146"/>
      <c r="J116" s="145"/>
      <c r="K116" s="145"/>
      <c r="L116" s="145"/>
      <c r="M116" s="145"/>
      <c r="N116" s="145"/>
      <c r="O116" s="145"/>
      <c r="P116" s="145"/>
      <c r="T116" s="146"/>
      <c r="V116" s="146"/>
      <c r="W116" s="145"/>
      <c r="X116" s="145"/>
      <c r="Y116" s="145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</row>
    <row r="117" spans="2:43" s="124" customFormat="1" x14ac:dyDescent="0.2">
      <c r="B117" s="136"/>
      <c r="C117" s="136"/>
      <c r="D117" s="136"/>
      <c r="E117" s="136"/>
      <c r="F117" s="136"/>
      <c r="G117" s="136"/>
      <c r="H117" s="145"/>
      <c r="I117" s="146"/>
      <c r="J117" s="145"/>
      <c r="K117" s="145"/>
      <c r="L117" s="145"/>
      <c r="M117" s="145"/>
      <c r="N117" s="145"/>
      <c r="O117" s="145"/>
      <c r="P117" s="145"/>
      <c r="T117" s="146"/>
      <c r="V117" s="146"/>
      <c r="W117" s="145"/>
      <c r="X117" s="145"/>
      <c r="Y117" s="145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</row>
    <row r="118" spans="2:43" s="124" customFormat="1" x14ac:dyDescent="0.2">
      <c r="B118" s="136"/>
      <c r="C118" s="136"/>
      <c r="D118" s="136"/>
      <c r="E118" s="136"/>
      <c r="F118" s="136"/>
      <c r="G118" s="136"/>
      <c r="H118" s="145"/>
      <c r="I118" s="146"/>
      <c r="J118" s="145"/>
      <c r="K118" s="145"/>
      <c r="L118" s="145"/>
      <c r="M118" s="145"/>
      <c r="N118" s="145"/>
      <c r="O118" s="145"/>
      <c r="P118" s="145"/>
      <c r="T118" s="146"/>
      <c r="V118" s="146"/>
      <c r="W118" s="145"/>
      <c r="X118" s="145"/>
      <c r="Y118" s="145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</row>
    <row r="119" spans="2:43" s="124" customFormat="1" x14ac:dyDescent="0.2">
      <c r="B119" s="136"/>
      <c r="C119" s="136"/>
      <c r="D119" s="136"/>
      <c r="E119" s="136"/>
      <c r="F119" s="136"/>
      <c r="G119" s="136"/>
      <c r="H119" s="145"/>
      <c r="I119" s="146"/>
      <c r="J119" s="145"/>
      <c r="K119" s="145"/>
      <c r="L119" s="145"/>
      <c r="M119" s="145"/>
      <c r="N119" s="145"/>
      <c r="O119" s="145"/>
      <c r="P119" s="145"/>
      <c r="T119" s="146"/>
      <c r="V119" s="146"/>
      <c r="W119" s="145"/>
      <c r="X119" s="145"/>
      <c r="Y119" s="145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</row>
    <row r="120" spans="2:43" s="124" customFormat="1" x14ac:dyDescent="0.2">
      <c r="B120" s="136"/>
      <c r="C120" s="136"/>
      <c r="D120" s="136"/>
      <c r="E120" s="136"/>
      <c r="F120" s="136"/>
      <c r="G120" s="136"/>
      <c r="H120" s="145"/>
      <c r="I120" s="146"/>
      <c r="J120" s="145"/>
      <c r="K120" s="145"/>
      <c r="L120" s="145"/>
      <c r="M120" s="145"/>
      <c r="N120" s="145"/>
      <c r="O120" s="145"/>
      <c r="P120" s="145"/>
      <c r="T120" s="146"/>
      <c r="V120" s="146"/>
      <c r="W120" s="145"/>
      <c r="X120" s="145"/>
      <c r="Y120" s="145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</row>
    <row r="121" spans="2:43" s="124" customFormat="1" x14ac:dyDescent="0.2">
      <c r="B121" s="136"/>
      <c r="C121" s="136"/>
      <c r="D121" s="136"/>
      <c r="E121" s="136"/>
      <c r="F121" s="136"/>
      <c r="G121" s="136"/>
      <c r="H121" s="145"/>
      <c r="I121" s="146"/>
      <c r="J121" s="145"/>
      <c r="K121" s="145"/>
      <c r="L121" s="145"/>
      <c r="M121" s="145"/>
      <c r="N121" s="145"/>
      <c r="O121" s="145"/>
      <c r="P121" s="145"/>
      <c r="T121" s="146"/>
      <c r="V121" s="146"/>
      <c r="W121" s="145"/>
      <c r="X121" s="145"/>
      <c r="Y121" s="145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</row>
    <row r="122" spans="2:43" s="124" customFormat="1" x14ac:dyDescent="0.2">
      <c r="B122" s="136"/>
      <c r="C122" s="136"/>
      <c r="D122" s="136"/>
      <c r="E122" s="136"/>
      <c r="F122" s="136"/>
      <c r="G122" s="136"/>
      <c r="H122" s="145"/>
      <c r="I122" s="146"/>
      <c r="J122" s="145"/>
      <c r="K122" s="145"/>
      <c r="L122" s="145"/>
      <c r="M122" s="145"/>
      <c r="N122" s="145"/>
      <c r="O122" s="145"/>
      <c r="P122" s="145"/>
      <c r="T122" s="146"/>
      <c r="V122" s="146"/>
      <c r="W122" s="145"/>
      <c r="X122" s="145"/>
      <c r="Y122" s="145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</row>
    <row r="123" spans="2:43" s="124" customFormat="1" x14ac:dyDescent="0.2">
      <c r="B123" s="136"/>
      <c r="C123" s="136"/>
      <c r="D123" s="136"/>
      <c r="E123" s="136"/>
      <c r="F123" s="136"/>
      <c r="G123" s="136"/>
      <c r="H123" s="145"/>
      <c r="I123" s="146"/>
      <c r="J123" s="145"/>
      <c r="K123" s="145"/>
      <c r="L123" s="145"/>
      <c r="M123" s="145"/>
      <c r="N123" s="145"/>
      <c r="O123" s="145"/>
      <c r="P123" s="145"/>
      <c r="T123" s="146"/>
      <c r="V123" s="146"/>
      <c r="W123" s="145"/>
      <c r="X123" s="145"/>
      <c r="Y123" s="145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</row>
    <row r="124" spans="2:43" s="124" customFormat="1" x14ac:dyDescent="0.2">
      <c r="B124" s="136"/>
      <c r="C124" s="136"/>
      <c r="D124" s="136"/>
      <c r="E124" s="136"/>
      <c r="F124" s="136"/>
      <c r="G124" s="136"/>
      <c r="H124" s="145"/>
      <c r="I124" s="146"/>
      <c r="J124" s="145"/>
      <c r="K124" s="145"/>
      <c r="L124" s="145"/>
      <c r="M124" s="145"/>
      <c r="N124" s="145"/>
      <c r="O124" s="145"/>
      <c r="P124" s="145"/>
      <c r="T124" s="146"/>
      <c r="V124" s="146"/>
      <c r="W124" s="145"/>
      <c r="X124" s="145"/>
      <c r="Y124" s="145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</row>
    <row r="125" spans="2:43" s="124" customFormat="1" x14ac:dyDescent="0.2">
      <c r="B125" s="136"/>
      <c r="C125" s="136"/>
      <c r="D125" s="136"/>
      <c r="E125" s="136"/>
      <c r="F125" s="136"/>
      <c r="G125" s="136"/>
      <c r="H125" s="145"/>
      <c r="I125" s="146"/>
      <c r="J125" s="145"/>
      <c r="K125" s="145"/>
      <c r="L125" s="145"/>
      <c r="M125" s="145"/>
      <c r="N125" s="145"/>
      <c r="O125" s="145"/>
      <c r="P125" s="145"/>
      <c r="T125" s="146"/>
      <c r="V125" s="146"/>
      <c r="W125" s="145"/>
      <c r="X125" s="145"/>
      <c r="Y125" s="145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</row>
    <row r="126" spans="2:43" s="124" customFormat="1" x14ac:dyDescent="0.2">
      <c r="B126" s="136"/>
      <c r="C126" s="136"/>
      <c r="D126" s="136"/>
      <c r="E126" s="136"/>
      <c r="F126" s="136"/>
      <c r="G126" s="136"/>
      <c r="H126" s="145"/>
      <c r="I126" s="146"/>
      <c r="J126" s="145"/>
      <c r="K126" s="145"/>
      <c r="L126" s="145"/>
      <c r="M126" s="145"/>
      <c r="N126" s="145"/>
      <c r="O126" s="145"/>
      <c r="P126" s="145"/>
      <c r="T126" s="146"/>
      <c r="V126" s="146"/>
      <c r="W126" s="145"/>
      <c r="X126" s="145"/>
      <c r="Y126" s="145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</row>
    <row r="127" spans="2:43" s="124" customFormat="1" x14ac:dyDescent="0.2">
      <c r="B127" s="136"/>
      <c r="C127" s="136"/>
      <c r="D127" s="136"/>
      <c r="E127" s="136"/>
      <c r="F127" s="136"/>
      <c r="G127" s="136"/>
      <c r="H127" s="145"/>
      <c r="I127" s="146"/>
      <c r="J127" s="145"/>
      <c r="K127" s="145"/>
      <c r="L127" s="145"/>
      <c r="M127" s="145"/>
      <c r="N127" s="145"/>
      <c r="O127" s="145"/>
      <c r="P127" s="145"/>
      <c r="T127" s="146"/>
      <c r="V127" s="146"/>
      <c r="W127" s="145"/>
      <c r="X127" s="145"/>
      <c r="Y127" s="145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</row>
    <row r="128" spans="2:43" s="124" customFormat="1" x14ac:dyDescent="0.2">
      <c r="B128" s="136"/>
      <c r="C128" s="136"/>
      <c r="D128" s="136"/>
      <c r="E128" s="136"/>
      <c r="F128" s="136"/>
      <c r="G128" s="136"/>
      <c r="H128" s="145"/>
      <c r="I128" s="146"/>
      <c r="J128" s="145"/>
      <c r="K128" s="145"/>
      <c r="L128" s="145"/>
      <c r="M128" s="145"/>
      <c r="N128" s="145"/>
      <c r="O128" s="145"/>
      <c r="P128" s="145"/>
      <c r="T128" s="146"/>
      <c r="V128" s="146"/>
      <c r="W128" s="145"/>
      <c r="X128" s="145"/>
      <c r="Y128" s="145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</row>
    <row r="129" spans="2:43" s="124" customFormat="1" x14ac:dyDescent="0.2">
      <c r="B129" s="136"/>
      <c r="C129" s="136"/>
      <c r="D129" s="136"/>
      <c r="E129" s="136"/>
      <c r="F129" s="136"/>
      <c r="G129" s="136"/>
      <c r="H129" s="145"/>
      <c r="I129" s="146"/>
      <c r="J129" s="145"/>
      <c r="K129" s="145"/>
      <c r="L129" s="145"/>
      <c r="M129" s="145"/>
      <c r="N129" s="145"/>
      <c r="O129" s="145"/>
      <c r="P129" s="145"/>
      <c r="T129" s="146"/>
      <c r="V129" s="146"/>
      <c r="W129" s="145"/>
      <c r="X129" s="145"/>
      <c r="Y129" s="145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</row>
    <row r="130" spans="2:43" s="124" customFormat="1" x14ac:dyDescent="0.2">
      <c r="B130" s="136"/>
      <c r="C130" s="136"/>
      <c r="D130" s="136"/>
      <c r="E130" s="136"/>
      <c r="F130" s="136"/>
      <c r="G130" s="136"/>
      <c r="H130" s="145"/>
      <c r="I130" s="146"/>
      <c r="J130" s="145"/>
      <c r="K130" s="145"/>
      <c r="L130" s="145"/>
      <c r="M130" s="145"/>
      <c r="N130" s="145"/>
      <c r="O130" s="145"/>
      <c r="P130" s="145"/>
      <c r="T130" s="146"/>
      <c r="V130" s="146"/>
      <c r="W130" s="145"/>
      <c r="X130" s="145"/>
      <c r="Y130" s="145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</row>
    <row r="131" spans="2:43" s="124" customFormat="1" x14ac:dyDescent="0.2">
      <c r="B131" s="136"/>
      <c r="C131" s="136"/>
      <c r="D131" s="136"/>
      <c r="E131" s="136"/>
      <c r="F131" s="136"/>
      <c r="G131" s="136"/>
      <c r="H131" s="145"/>
      <c r="I131" s="146"/>
      <c r="J131" s="145"/>
      <c r="K131" s="145"/>
      <c r="L131" s="145"/>
      <c r="M131" s="145"/>
      <c r="N131" s="145"/>
      <c r="O131" s="145"/>
      <c r="P131" s="145"/>
      <c r="T131" s="146"/>
      <c r="V131" s="146"/>
      <c r="W131" s="145"/>
      <c r="X131" s="145"/>
      <c r="Y131" s="145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</row>
    <row r="132" spans="2:43" s="124" customFormat="1" x14ac:dyDescent="0.2">
      <c r="B132" s="136"/>
      <c r="C132" s="136"/>
      <c r="D132" s="136"/>
      <c r="E132" s="136"/>
      <c r="F132" s="136"/>
      <c r="G132" s="136"/>
      <c r="H132" s="145"/>
      <c r="I132" s="146"/>
      <c r="J132" s="145"/>
      <c r="K132" s="145"/>
      <c r="L132" s="145"/>
      <c r="M132" s="145"/>
      <c r="N132" s="145"/>
      <c r="O132" s="145"/>
      <c r="P132" s="145"/>
      <c r="T132" s="146"/>
      <c r="V132" s="146"/>
      <c r="W132" s="145"/>
      <c r="X132" s="145"/>
      <c r="Y132" s="145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</row>
    <row r="133" spans="2:43" s="124" customFormat="1" x14ac:dyDescent="0.2">
      <c r="B133" s="136"/>
      <c r="C133" s="136"/>
      <c r="D133" s="136"/>
      <c r="E133" s="136"/>
      <c r="F133" s="136"/>
      <c r="G133" s="136"/>
      <c r="H133" s="145"/>
      <c r="I133" s="146"/>
      <c r="J133" s="145"/>
      <c r="K133" s="145"/>
      <c r="L133" s="145"/>
      <c r="M133" s="145"/>
      <c r="N133" s="145"/>
      <c r="O133" s="145"/>
      <c r="P133" s="145"/>
      <c r="T133" s="146"/>
      <c r="V133" s="146"/>
      <c r="W133" s="145"/>
      <c r="X133" s="145"/>
      <c r="Y133" s="145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</row>
    <row r="134" spans="2:43" s="124" customFormat="1" x14ac:dyDescent="0.2">
      <c r="B134" s="136"/>
      <c r="C134" s="136"/>
      <c r="D134" s="136"/>
      <c r="E134" s="136"/>
      <c r="F134" s="136"/>
      <c r="G134" s="136"/>
      <c r="H134" s="145"/>
      <c r="I134" s="146"/>
      <c r="J134" s="145"/>
      <c r="K134" s="145"/>
      <c r="L134" s="145"/>
      <c r="M134" s="145"/>
      <c r="N134" s="145"/>
      <c r="O134" s="145"/>
      <c r="P134" s="145"/>
      <c r="T134" s="146"/>
      <c r="V134" s="146"/>
      <c r="W134" s="145"/>
      <c r="X134" s="145"/>
      <c r="Y134" s="14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</row>
    <row r="135" spans="2:43" s="124" customFormat="1" x14ac:dyDescent="0.2">
      <c r="B135" s="136"/>
      <c r="C135" s="136"/>
      <c r="D135" s="136"/>
      <c r="E135" s="136"/>
      <c r="F135" s="136"/>
      <c r="G135" s="136"/>
      <c r="H135" s="145"/>
      <c r="I135" s="146"/>
      <c r="J135" s="145"/>
      <c r="K135" s="145"/>
      <c r="L135" s="145"/>
      <c r="M135" s="145"/>
      <c r="N135" s="145"/>
      <c r="O135" s="145"/>
      <c r="P135" s="145"/>
      <c r="T135" s="146"/>
      <c r="V135" s="146"/>
      <c r="W135" s="145"/>
      <c r="X135" s="145"/>
      <c r="Y135" s="145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</row>
    <row r="136" spans="2:43" s="124" customFormat="1" x14ac:dyDescent="0.2">
      <c r="B136" s="136"/>
      <c r="C136" s="136"/>
      <c r="D136" s="136"/>
      <c r="E136" s="136"/>
      <c r="F136" s="136"/>
      <c r="G136" s="136"/>
      <c r="H136" s="145"/>
      <c r="I136" s="146"/>
      <c r="J136" s="145"/>
      <c r="K136" s="145"/>
      <c r="L136" s="145"/>
      <c r="M136" s="145"/>
      <c r="N136" s="145"/>
      <c r="O136" s="145"/>
      <c r="P136" s="145"/>
      <c r="T136" s="146"/>
      <c r="V136" s="146"/>
      <c r="W136" s="145"/>
      <c r="X136" s="145"/>
      <c r="Y136" s="145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</row>
    <row r="137" spans="2:43" s="124" customFormat="1" x14ac:dyDescent="0.2">
      <c r="B137" s="136"/>
      <c r="C137" s="136"/>
      <c r="D137" s="136"/>
      <c r="E137" s="136"/>
      <c r="F137" s="136"/>
      <c r="G137" s="136"/>
      <c r="H137" s="145"/>
      <c r="I137" s="146"/>
      <c r="J137" s="145"/>
      <c r="K137" s="145"/>
      <c r="L137" s="145"/>
      <c r="M137" s="145"/>
      <c r="N137" s="145"/>
      <c r="O137" s="145"/>
      <c r="P137" s="145"/>
      <c r="T137" s="146"/>
      <c r="V137" s="146"/>
      <c r="W137" s="145"/>
      <c r="X137" s="145"/>
      <c r="Y137" s="145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</row>
    <row r="138" spans="2:43" s="124" customFormat="1" x14ac:dyDescent="0.2">
      <c r="B138" s="136"/>
      <c r="C138" s="136"/>
      <c r="D138" s="136"/>
      <c r="E138" s="136"/>
      <c r="F138" s="136"/>
      <c r="G138" s="136"/>
      <c r="H138" s="145"/>
      <c r="I138" s="146"/>
      <c r="J138" s="145"/>
      <c r="K138" s="145"/>
      <c r="L138" s="145"/>
      <c r="M138" s="145"/>
      <c r="N138" s="145"/>
      <c r="O138" s="145"/>
      <c r="P138" s="145"/>
      <c r="T138" s="146"/>
      <c r="V138" s="146"/>
      <c r="W138" s="145"/>
      <c r="X138" s="145"/>
      <c r="Y138" s="145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</row>
    <row r="139" spans="2:43" s="124" customFormat="1" x14ac:dyDescent="0.2">
      <c r="B139" s="136"/>
      <c r="C139" s="136"/>
      <c r="D139" s="136"/>
      <c r="E139" s="136"/>
      <c r="F139" s="136"/>
      <c r="G139" s="136"/>
      <c r="H139" s="145"/>
      <c r="I139" s="146"/>
      <c r="J139" s="145"/>
      <c r="K139" s="145"/>
      <c r="L139" s="145"/>
      <c r="M139" s="145"/>
      <c r="N139" s="145"/>
      <c r="O139" s="145"/>
      <c r="P139" s="145"/>
      <c r="T139" s="146"/>
      <c r="V139" s="14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</row>
    <row r="140" spans="2:43" s="124" customFormat="1" x14ac:dyDescent="0.2">
      <c r="B140" s="136"/>
      <c r="C140" s="136"/>
      <c r="D140" s="136"/>
      <c r="E140" s="136"/>
      <c r="F140" s="136"/>
      <c r="G140" s="136"/>
      <c r="H140" s="145"/>
      <c r="I140" s="146"/>
      <c r="J140" s="145"/>
      <c r="K140" s="145"/>
      <c r="L140" s="145"/>
      <c r="M140" s="145"/>
      <c r="N140" s="145"/>
      <c r="O140" s="145"/>
      <c r="P140" s="145"/>
      <c r="S140" s="145"/>
      <c r="T140" s="146"/>
      <c r="V140" s="14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</row>
    <row r="141" spans="2:43" s="124" customFormat="1" x14ac:dyDescent="0.2">
      <c r="B141" s="136"/>
      <c r="C141" s="136"/>
      <c r="D141" s="136"/>
      <c r="E141" s="136"/>
      <c r="F141" s="136"/>
      <c r="G141" s="136"/>
      <c r="H141" s="145"/>
      <c r="I141" s="146"/>
      <c r="J141" s="145"/>
      <c r="K141" s="145"/>
      <c r="L141" s="145"/>
      <c r="M141" s="145"/>
      <c r="N141" s="145"/>
      <c r="O141" s="145"/>
      <c r="P141" s="145"/>
      <c r="S141" s="145"/>
      <c r="T141" s="146"/>
      <c r="V141" s="14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</row>
    <row r="142" spans="2:43" s="124" customFormat="1" x14ac:dyDescent="0.2">
      <c r="B142" s="136"/>
      <c r="C142" s="136"/>
      <c r="D142" s="136"/>
      <c r="E142" s="136"/>
      <c r="F142" s="136"/>
      <c r="G142" s="136"/>
      <c r="H142" s="145"/>
      <c r="I142" s="146"/>
      <c r="J142" s="145"/>
      <c r="K142" s="145"/>
      <c r="L142" s="145"/>
      <c r="M142" s="145"/>
      <c r="N142" s="145"/>
      <c r="O142" s="145"/>
      <c r="P142" s="145"/>
      <c r="S142" s="145"/>
      <c r="T142" s="146"/>
      <c r="V142" s="14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</row>
    <row r="143" spans="2:43" s="124" customFormat="1" x14ac:dyDescent="0.2">
      <c r="B143" s="136"/>
      <c r="C143" s="136"/>
      <c r="D143" s="136"/>
      <c r="E143" s="136"/>
      <c r="F143" s="136"/>
      <c r="G143" s="136"/>
      <c r="H143" s="145"/>
      <c r="I143" s="146"/>
      <c r="J143" s="145"/>
      <c r="K143" s="145"/>
      <c r="L143" s="145"/>
      <c r="M143" s="145"/>
      <c r="N143" s="145"/>
      <c r="O143" s="145"/>
      <c r="P143" s="145"/>
      <c r="S143" s="145"/>
      <c r="T143" s="146"/>
      <c r="V143" s="14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</row>
    <row r="144" spans="2:43" s="124" customFormat="1" x14ac:dyDescent="0.2">
      <c r="B144" s="136"/>
      <c r="C144" s="136"/>
      <c r="D144" s="136"/>
      <c r="E144" s="136"/>
      <c r="F144" s="136"/>
      <c r="G144" s="136"/>
      <c r="H144" s="145"/>
      <c r="I144" s="146"/>
      <c r="J144" s="145"/>
      <c r="K144" s="145"/>
      <c r="L144" s="145"/>
      <c r="M144" s="145"/>
      <c r="N144" s="145"/>
      <c r="O144" s="145"/>
      <c r="P144" s="145"/>
      <c r="S144" s="145"/>
      <c r="T144" s="146"/>
      <c r="V144" s="14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</row>
    <row r="145" spans="2:43" s="124" customFormat="1" x14ac:dyDescent="0.2">
      <c r="B145" s="136"/>
      <c r="C145" s="136"/>
      <c r="D145" s="136"/>
      <c r="E145" s="136"/>
      <c r="F145" s="136"/>
      <c r="G145" s="136"/>
      <c r="H145" s="145"/>
      <c r="I145" s="146"/>
      <c r="J145" s="145"/>
      <c r="K145" s="145"/>
      <c r="L145" s="145"/>
      <c r="M145" s="145"/>
      <c r="N145" s="145"/>
      <c r="O145" s="145"/>
      <c r="P145" s="145"/>
      <c r="S145" s="145"/>
      <c r="T145" s="146"/>
      <c r="V145" s="14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</row>
    <row r="146" spans="2:43" s="124" customFormat="1" x14ac:dyDescent="0.2">
      <c r="B146" s="136"/>
      <c r="C146" s="136"/>
      <c r="D146" s="136"/>
      <c r="E146" s="136"/>
      <c r="F146" s="136"/>
      <c r="G146" s="136"/>
      <c r="H146" s="145"/>
      <c r="I146" s="146"/>
      <c r="J146" s="145"/>
      <c r="K146" s="145"/>
      <c r="L146" s="145"/>
      <c r="M146" s="145"/>
      <c r="N146" s="145"/>
      <c r="O146" s="145"/>
      <c r="P146" s="145"/>
      <c r="S146" s="145"/>
      <c r="T146" s="146"/>
      <c r="V146" s="14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</row>
    <row r="147" spans="2:43" s="124" customFormat="1" x14ac:dyDescent="0.2">
      <c r="B147" s="136"/>
      <c r="C147" s="136"/>
      <c r="D147" s="136"/>
      <c r="E147" s="136"/>
      <c r="F147" s="136"/>
      <c r="G147" s="136"/>
      <c r="H147" s="145"/>
      <c r="I147" s="146"/>
      <c r="J147" s="145"/>
      <c r="K147" s="145"/>
      <c r="L147" s="145"/>
      <c r="M147" s="145"/>
      <c r="N147" s="145"/>
      <c r="O147" s="145"/>
      <c r="P147" s="145"/>
      <c r="S147" s="145"/>
      <c r="T147" s="146"/>
      <c r="V147" s="14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</row>
    <row r="148" spans="2:43" s="124" customFormat="1" x14ac:dyDescent="0.2">
      <c r="B148" s="136"/>
      <c r="C148" s="136"/>
      <c r="D148" s="136"/>
      <c r="E148" s="136"/>
      <c r="F148" s="136"/>
      <c r="G148" s="136"/>
      <c r="H148" s="145"/>
      <c r="I148" s="146"/>
      <c r="J148" s="145"/>
      <c r="K148" s="145"/>
      <c r="L148" s="145"/>
      <c r="M148" s="145"/>
      <c r="N148" s="145"/>
      <c r="O148" s="145"/>
      <c r="P148" s="145"/>
      <c r="S148" s="145"/>
      <c r="T148" s="146"/>
      <c r="V148" s="14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</row>
    <row r="149" spans="2:43" s="124" customFormat="1" x14ac:dyDescent="0.2">
      <c r="B149" s="136"/>
      <c r="C149" s="136"/>
      <c r="D149" s="136"/>
      <c r="E149" s="136"/>
      <c r="F149" s="136"/>
      <c r="G149" s="136"/>
      <c r="H149" s="145"/>
      <c r="I149" s="146"/>
      <c r="J149" s="145"/>
      <c r="K149" s="145"/>
      <c r="L149" s="145"/>
      <c r="M149" s="145"/>
      <c r="N149" s="145"/>
      <c r="O149" s="145"/>
      <c r="P149" s="145"/>
      <c r="S149" s="145"/>
      <c r="T149" s="146"/>
      <c r="V149" s="14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</row>
    <row r="150" spans="2:43" s="124" customFormat="1" x14ac:dyDescent="0.2">
      <c r="B150" s="136"/>
      <c r="C150" s="136"/>
      <c r="D150" s="136"/>
      <c r="E150" s="136"/>
      <c r="F150" s="136"/>
      <c r="G150" s="136"/>
      <c r="H150" s="145"/>
      <c r="I150" s="146"/>
      <c r="J150" s="145"/>
      <c r="K150" s="145"/>
      <c r="L150" s="145"/>
      <c r="M150" s="145"/>
      <c r="N150" s="145"/>
      <c r="O150" s="145"/>
      <c r="P150" s="145"/>
      <c r="S150" s="145"/>
      <c r="T150" s="146"/>
      <c r="V150" s="14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</row>
    <row r="151" spans="2:43" s="124" customFormat="1" x14ac:dyDescent="0.2">
      <c r="B151" s="136"/>
      <c r="C151" s="136"/>
      <c r="D151" s="136"/>
      <c r="E151" s="136"/>
      <c r="F151" s="136"/>
      <c r="G151" s="136"/>
      <c r="H151" s="145"/>
      <c r="I151" s="146"/>
      <c r="J151" s="145"/>
      <c r="K151" s="145"/>
      <c r="L151" s="145"/>
      <c r="M151" s="145"/>
      <c r="N151" s="145"/>
      <c r="O151" s="145"/>
      <c r="P151" s="145"/>
      <c r="S151" s="145"/>
      <c r="T151" s="146"/>
      <c r="V151" s="14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</row>
    <row r="152" spans="2:43" s="124" customFormat="1" x14ac:dyDescent="0.2">
      <c r="B152" s="136"/>
      <c r="C152" s="136"/>
      <c r="D152" s="136"/>
      <c r="E152" s="136"/>
      <c r="F152" s="136"/>
      <c r="G152" s="136"/>
      <c r="H152" s="145"/>
      <c r="I152" s="146"/>
      <c r="J152" s="145"/>
      <c r="K152" s="145"/>
      <c r="L152" s="145"/>
      <c r="M152" s="145"/>
      <c r="N152" s="145"/>
      <c r="O152" s="145"/>
      <c r="P152" s="145"/>
      <c r="S152" s="145"/>
      <c r="T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</row>
    <row r="153" spans="2:43" s="124" customFormat="1" x14ac:dyDescent="0.2">
      <c r="B153" s="136"/>
      <c r="C153" s="136"/>
      <c r="D153" s="136"/>
      <c r="E153" s="136"/>
      <c r="F153" s="136"/>
      <c r="G153" s="136"/>
      <c r="H153" s="145"/>
      <c r="I153" s="146"/>
      <c r="J153" s="145"/>
      <c r="K153" s="145"/>
      <c r="L153" s="145"/>
      <c r="M153" s="145"/>
      <c r="N153" s="145"/>
      <c r="O153" s="145"/>
      <c r="P153" s="145"/>
      <c r="S153" s="145"/>
      <c r="T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</row>
    <row r="154" spans="2:43" s="124" customFormat="1" x14ac:dyDescent="0.2">
      <c r="B154" s="136"/>
      <c r="C154" s="136"/>
      <c r="D154" s="136"/>
      <c r="E154" s="136"/>
      <c r="F154" s="136"/>
      <c r="G154" s="136"/>
      <c r="H154" s="145"/>
      <c r="I154" s="146"/>
      <c r="J154" s="145"/>
      <c r="K154" s="145"/>
      <c r="L154" s="145"/>
      <c r="M154" s="145"/>
      <c r="N154" s="145"/>
      <c r="O154" s="145"/>
      <c r="P154" s="145"/>
      <c r="S154" s="145"/>
      <c r="T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</row>
    <row r="155" spans="2:43" s="124" customFormat="1" x14ac:dyDescent="0.2">
      <c r="B155" s="136"/>
      <c r="C155" s="136"/>
      <c r="D155" s="136"/>
      <c r="E155" s="136"/>
      <c r="F155" s="136"/>
      <c r="G155" s="136"/>
      <c r="H155" s="145"/>
      <c r="I155" s="146"/>
      <c r="J155" s="145"/>
      <c r="K155" s="145"/>
      <c r="L155" s="145"/>
      <c r="M155" s="145"/>
      <c r="N155" s="145"/>
      <c r="O155" s="145"/>
      <c r="P155" s="145"/>
      <c r="S155" s="145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</row>
    <row r="156" spans="2:43" s="124" customFormat="1" x14ac:dyDescent="0.2">
      <c r="B156" s="136"/>
      <c r="C156" s="136"/>
      <c r="D156" s="136"/>
      <c r="E156" s="136"/>
      <c r="F156" s="136"/>
      <c r="G156" s="136"/>
      <c r="H156" s="145"/>
      <c r="I156" s="136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</row>
    <row r="157" spans="2:43" s="124" customFormat="1" x14ac:dyDescent="0.2">
      <c r="B157" s="136"/>
      <c r="C157" s="136"/>
      <c r="D157" s="136"/>
      <c r="E157" s="136"/>
      <c r="F157" s="136"/>
      <c r="G157" s="136"/>
      <c r="H157" s="145"/>
      <c r="I157" s="136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</row>
    <row r="158" spans="2:43" s="124" customFormat="1" x14ac:dyDescent="0.2">
      <c r="B158" s="136"/>
      <c r="C158" s="136"/>
      <c r="D158" s="136"/>
      <c r="E158" s="136"/>
      <c r="F158" s="136"/>
      <c r="G158" s="136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</row>
    <row r="159" spans="2:43" s="124" customFormat="1" x14ac:dyDescent="0.2">
      <c r="B159" s="136"/>
      <c r="C159" s="136"/>
      <c r="D159" s="136"/>
      <c r="E159" s="136"/>
      <c r="F159" s="136"/>
      <c r="G159" s="136"/>
      <c r="H159" s="145"/>
      <c r="I159" s="136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</row>
    <row r="160" spans="2:43" s="124" customFormat="1" x14ac:dyDescent="0.2">
      <c r="B160" s="136"/>
      <c r="C160" s="136"/>
      <c r="D160" s="136"/>
      <c r="E160" s="136"/>
      <c r="F160" s="136"/>
      <c r="G160" s="136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</row>
    <row r="161" spans="2:43" s="124" customFormat="1" x14ac:dyDescent="0.2">
      <c r="B161" s="136"/>
      <c r="C161" s="136"/>
      <c r="D161" s="136"/>
      <c r="E161" s="136"/>
      <c r="F161" s="136"/>
      <c r="G161" s="136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</row>
    <row r="162" spans="2:43" s="124" customFormat="1" x14ac:dyDescent="0.2">
      <c r="B162" s="136"/>
      <c r="C162" s="136"/>
      <c r="D162" s="136"/>
      <c r="E162" s="136"/>
      <c r="F162" s="136"/>
      <c r="G162" s="136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</row>
    <row r="163" spans="2:43" s="124" customFormat="1" x14ac:dyDescent="0.2">
      <c r="B163" s="136"/>
      <c r="C163" s="136"/>
      <c r="D163" s="136"/>
      <c r="E163" s="136"/>
      <c r="F163" s="136"/>
      <c r="G163" s="136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</row>
    <row r="164" spans="2:43" s="124" customFormat="1" x14ac:dyDescent="0.2">
      <c r="B164" s="136"/>
      <c r="C164" s="136"/>
      <c r="D164" s="136"/>
      <c r="E164" s="136"/>
      <c r="F164" s="136"/>
      <c r="G164" s="136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</row>
    <row r="165" spans="2:43" s="124" customFormat="1" x14ac:dyDescent="0.2">
      <c r="B165" s="136"/>
      <c r="C165" s="136"/>
      <c r="D165" s="136"/>
      <c r="E165" s="136"/>
      <c r="F165" s="136"/>
      <c r="G165" s="136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</row>
    <row r="166" spans="2:43" s="124" customFormat="1" x14ac:dyDescent="0.2">
      <c r="B166" s="136"/>
      <c r="C166" s="136"/>
      <c r="D166" s="136"/>
      <c r="E166" s="136"/>
      <c r="F166" s="136"/>
      <c r="G166" s="136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</row>
    <row r="167" spans="2:43" s="124" customFormat="1" x14ac:dyDescent="0.2">
      <c r="B167" s="136"/>
      <c r="C167" s="136"/>
      <c r="D167" s="136"/>
      <c r="E167" s="136"/>
      <c r="F167" s="136"/>
      <c r="G167" s="136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</row>
    <row r="168" spans="2:43" s="124" customFormat="1" x14ac:dyDescent="0.2">
      <c r="B168" s="136"/>
      <c r="C168" s="136"/>
      <c r="D168" s="136"/>
      <c r="E168" s="136"/>
      <c r="F168" s="136"/>
      <c r="G168" s="136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</row>
    <row r="169" spans="2:43" s="124" customFormat="1" x14ac:dyDescent="0.2">
      <c r="B169" s="136"/>
      <c r="C169" s="136"/>
      <c r="D169" s="136"/>
      <c r="E169" s="136"/>
      <c r="F169" s="136"/>
      <c r="G169" s="136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</row>
    <row r="170" spans="2:43" s="124" customFormat="1" x14ac:dyDescent="0.2">
      <c r="B170" s="136"/>
      <c r="C170" s="136"/>
      <c r="D170" s="136"/>
      <c r="E170" s="136"/>
      <c r="F170" s="136"/>
      <c r="G170" s="136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</row>
    <row r="171" spans="2:43" s="124" customFormat="1" x14ac:dyDescent="0.2">
      <c r="B171" s="136"/>
      <c r="C171" s="136"/>
      <c r="D171" s="136"/>
      <c r="E171" s="136"/>
      <c r="F171" s="136"/>
      <c r="G171" s="136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</row>
    <row r="172" spans="2:43" s="124" customFormat="1" x14ac:dyDescent="0.2">
      <c r="B172" s="136"/>
      <c r="C172" s="136"/>
      <c r="D172" s="136"/>
      <c r="E172" s="136"/>
      <c r="F172" s="136"/>
      <c r="G172" s="136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</row>
    <row r="173" spans="2:43" s="124" customFormat="1" x14ac:dyDescent="0.2">
      <c r="B173" s="136"/>
      <c r="C173" s="136"/>
      <c r="D173" s="136"/>
      <c r="E173" s="136"/>
      <c r="F173" s="136"/>
      <c r="G173" s="136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</row>
    <row r="174" spans="2:43" s="124" customFormat="1" x14ac:dyDescent="0.2">
      <c r="B174" s="136"/>
      <c r="C174" s="136"/>
      <c r="D174" s="136"/>
      <c r="E174" s="136"/>
      <c r="F174" s="136"/>
      <c r="G174" s="136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</row>
    <row r="175" spans="2:43" s="124" customFormat="1" x14ac:dyDescent="0.2">
      <c r="B175" s="136"/>
      <c r="C175" s="136"/>
      <c r="D175" s="136"/>
      <c r="E175" s="136"/>
      <c r="F175" s="136"/>
      <c r="G175" s="136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</row>
    <row r="176" spans="2:43" s="124" customFormat="1" x14ac:dyDescent="0.2">
      <c r="B176" s="136"/>
      <c r="C176" s="136"/>
      <c r="D176" s="136"/>
      <c r="E176" s="136"/>
      <c r="F176" s="136"/>
      <c r="G176" s="136"/>
      <c r="H176" s="145"/>
      <c r="I176" s="145"/>
      <c r="J176" s="145"/>
      <c r="K176" s="146"/>
      <c r="L176" s="146"/>
      <c r="M176" s="151"/>
      <c r="N176" s="151"/>
      <c r="O176" s="152"/>
      <c r="P176" s="152"/>
      <c r="Q176" s="145"/>
      <c r="R176" s="152"/>
      <c r="S176" s="152"/>
      <c r="T176" s="136"/>
      <c r="U176" s="136"/>
      <c r="V176" s="136"/>
      <c r="W176" s="136"/>
      <c r="X176" s="136"/>
      <c r="Y176" s="136"/>
      <c r="Z176" s="136"/>
      <c r="AA176" s="153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</row>
    <row r="177" spans="2:43" s="124" customFormat="1" x14ac:dyDescent="0.2">
      <c r="B177" s="136"/>
      <c r="C177" s="136"/>
      <c r="D177" s="136"/>
      <c r="E177" s="136"/>
      <c r="F177" s="136"/>
      <c r="G177" s="136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36"/>
      <c r="U177" s="136"/>
      <c r="V177" s="136"/>
      <c r="W177" s="136"/>
      <c r="X177" s="136"/>
      <c r="Y177" s="136"/>
      <c r="Z177" s="136"/>
      <c r="AA177" s="153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</row>
    <row r="178" spans="2:43" s="124" customFormat="1" x14ac:dyDescent="0.2">
      <c r="B178" s="136"/>
      <c r="C178" s="136"/>
      <c r="D178" s="136"/>
      <c r="E178" s="136"/>
      <c r="F178" s="136"/>
      <c r="G178" s="136"/>
      <c r="H178" s="145"/>
      <c r="I178" s="145"/>
      <c r="J178" s="145"/>
      <c r="K178" s="154"/>
      <c r="L178" s="154"/>
      <c r="M178" s="154"/>
      <c r="N178" s="154"/>
      <c r="O178" s="154"/>
      <c r="P178" s="154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</row>
    <row r="179" spans="2:43" s="124" customFormat="1" x14ac:dyDescent="0.2">
      <c r="B179" s="136"/>
      <c r="C179" s="136"/>
      <c r="D179" s="136"/>
      <c r="E179" s="136"/>
      <c r="F179" s="136"/>
      <c r="G179" s="136"/>
      <c r="H179" s="145"/>
      <c r="I179" s="145"/>
      <c r="J179" s="145"/>
      <c r="K179" s="154"/>
      <c r="L179" s="154"/>
      <c r="M179" s="154"/>
      <c r="N179" s="154"/>
      <c r="O179" s="154"/>
      <c r="P179" s="154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</row>
    <row r="180" spans="2:43" s="124" customFormat="1" x14ac:dyDescent="0.2">
      <c r="B180" s="136"/>
      <c r="C180" s="136"/>
      <c r="D180" s="136"/>
      <c r="E180" s="136"/>
      <c r="F180" s="136"/>
      <c r="G180" s="136"/>
      <c r="H180" s="146"/>
      <c r="I180" s="146"/>
      <c r="J180" s="146"/>
      <c r="K180" s="154"/>
      <c r="L180" s="154"/>
      <c r="M180" s="154"/>
      <c r="N180" s="154"/>
      <c r="O180" s="154"/>
      <c r="P180" s="154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</row>
    <row r="181" spans="2:43" s="124" customFormat="1" x14ac:dyDescent="0.2">
      <c r="B181" s="136"/>
      <c r="C181" s="136"/>
      <c r="D181" s="136"/>
      <c r="E181" s="136"/>
      <c r="F181" s="136"/>
      <c r="G181" s="136"/>
      <c r="H181" s="145"/>
      <c r="I181" s="145"/>
      <c r="J181" s="145"/>
      <c r="K181" s="154"/>
      <c r="L181" s="154"/>
      <c r="M181" s="154"/>
      <c r="N181" s="154"/>
      <c r="O181" s="154"/>
      <c r="P181" s="154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</row>
    <row r="182" spans="2:43" s="124" customFormat="1" x14ac:dyDescent="0.2">
      <c r="B182" s="136"/>
      <c r="C182" s="136"/>
      <c r="D182" s="136"/>
      <c r="E182" s="136"/>
      <c r="F182" s="136"/>
      <c r="G182" s="136"/>
      <c r="H182" s="154"/>
      <c r="I182" s="154"/>
      <c r="J182" s="154"/>
      <c r="K182" s="154"/>
      <c r="L182" s="154"/>
      <c r="M182" s="154"/>
      <c r="N182" s="154"/>
      <c r="O182" s="154"/>
      <c r="P182" s="154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</row>
    <row r="183" spans="2:43" s="124" customFormat="1" x14ac:dyDescent="0.2">
      <c r="B183" s="136"/>
      <c r="C183" s="136"/>
      <c r="D183" s="136"/>
      <c r="E183" s="136"/>
      <c r="F183" s="136"/>
      <c r="G183" s="136"/>
      <c r="I183" s="154"/>
      <c r="J183" s="154"/>
      <c r="K183" s="154"/>
      <c r="L183" s="154"/>
      <c r="M183" s="154"/>
      <c r="N183" s="154"/>
      <c r="O183" s="154"/>
      <c r="P183" s="154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</row>
    <row r="184" spans="2:43" s="124" customFormat="1" x14ac:dyDescent="0.2">
      <c r="B184" s="136"/>
      <c r="C184" s="136"/>
      <c r="D184" s="136"/>
      <c r="E184" s="136"/>
      <c r="F184" s="136"/>
      <c r="G184" s="136"/>
      <c r="I184" s="154"/>
      <c r="J184" s="154"/>
      <c r="K184" s="154"/>
      <c r="L184" s="154"/>
      <c r="M184" s="154"/>
      <c r="N184" s="154"/>
      <c r="O184" s="154"/>
      <c r="P184" s="154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</row>
    <row r="185" spans="2:43" s="124" customFormat="1" x14ac:dyDescent="0.2">
      <c r="B185" s="136"/>
      <c r="C185" s="136"/>
      <c r="D185" s="136"/>
      <c r="E185" s="136"/>
      <c r="F185" s="136"/>
      <c r="G185" s="136"/>
      <c r="I185" s="154"/>
      <c r="J185" s="154"/>
      <c r="K185" s="154"/>
      <c r="L185" s="154"/>
      <c r="M185" s="154"/>
      <c r="N185" s="154"/>
      <c r="O185" s="154"/>
      <c r="P185" s="154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</row>
    <row r="186" spans="2:43" s="124" customFormat="1" x14ac:dyDescent="0.2">
      <c r="B186" s="136"/>
      <c r="C186" s="136"/>
      <c r="D186" s="136"/>
      <c r="E186" s="136"/>
      <c r="F186" s="136"/>
      <c r="G186" s="136"/>
      <c r="I186" s="154"/>
      <c r="J186" s="154"/>
      <c r="K186" s="154"/>
      <c r="L186" s="154"/>
      <c r="M186" s="154"/>
      <c r="N186" s="154"/>
      <c r="O186" s="154"/>
      <c r="P186" s="154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</row>
    <row r="187" spans="2:43" s="124" customFormat="1" x14ac:dyDescent="0.2">
      <c r="B187" s="136"/>
      <c r="C187" s="136"/>
      <c r="D187" s="136"/>
      <c r="E187" s="136"/>
      <c r="F187" s="136"/>
      <c r="G187" s="136"/>
      <c r="I187" s="154"/>
      <c r="J187" s="154"/>
      <c r="K187" s="154"/>
      <c r="L187" s="154"/>
      <c r="M187" s="154"/>
      <c r="N187" s="154"/>
      <c r="O187" s="154"/>
      <c r="P187" s="154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</row>
    <row r="188" spans="2:43" s="124" customFormat="1" x14ac:dyDescent="0.2">
      <c r="B188" s="136"/>
      <c r="C188" s="136"/>
      <c r="D188" s="136"/>
      <c r="E188" s="136"/>
      <c r="F188" s="136"/>
      <c r="G188" s="136"/>
      <c r="I188" s="154"/>
      <c r="J188" s="154"/>
      <c r="K188" s="154"/>
      <c r="L188" s="154"/>
      <c r="M188" s="154"/>
      <c r="N188" s="154"/>
      <c r="O188" s="154"/>
      <c r="P188" s="154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</row>
    <row r="189" spans="2:43" s="124" customFormat="1" x14ac:dyDescent="0.2">
      <c r="B189" s="136"/>
      <c r="C189" s="136"/>
      <c r="D189" s="136"/>
      <c r="E189" s="136"/>
      <c r="F189" s="136"/>
      <c r="G189" s="136"/>
      <c r="I189" s="154"/>
      <c r="J189" s="154"/>
      <c r="K189" s="154"/>
      <c r="L189" s="154"/>
      <c r="M189" s="154"/>
      <c r="N189" s="154"/>
      <c r="O189" s="154"/>
      <c r="P189" s="154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</row>
    <row r="190" spans="2:43" s="124" customFormat="1" x14ac:dyDescent="0.2">
      <c r="B190" s="136"/>
      <c r="C190" s="136"/>
      <c r="D190" s="136"/>
      <c r="E190" s="136"/>
      <c r="F190" s="136"/>
      <c r="G190" s="136"/>
      <c r="I190" s="154"/>
      <c r="J190" s="154"/>
      <c r="K190" s="154"/>
      <c r="L190" s="154"/>
      <c r="O190" s="154"/>
      <c r="P190" s="154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</row>
    <row r="191" spans="2:43" s="124" customFormat="1" x14ac:dyDescent="0.2">
      <c r="B191" s="136"/>
      <c r="C191" s="136"/>
      <c r="D191" s="136"/>
      <c r="E191" s="136"/>
      <c r="F191" s="136"/>
      <c r="G191" s="136"/>
      <c r="H191" s="154"/>
      <c r="I191" s="154"/>
      <c r="J191" s="154"/>
      <c r="K191" s="154"/>
      <c r="L191" s="154"/>
      <c r="M191" s="154"/>
      <c r="N191" s="154"/>
      <c r="O191" s="154"/>
      <c r="P191" s="154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</row>
    <row r="192" spans="2:43" s="124" customFormat="1" x14ac:dyDescent="0.2">
      <c r="B192" s="136"/>
      <c r="C192" s="136"/>
      <c r="D192" s="136"/>
      <c r="E192" s="136"/>
      <c r="F192" s="136"/>
      <c r="G192" s="136"/>
      <c r="I192" s="154"/>
      <c r="J192" s="154"/>
      <c r="K192" s="154"/>
      <c r="L192" s="154"/>
      <c r="M192" s="154"/>
      <c r="N192" s="154"/>
      <c r="O192" s="154"/>
      <c r="P192" s="154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</row>
    <row r="193" spans="2:43" s="124" customFormat="1" x14ac:dyDescent="0.2">
      <c r="B193" s="136"/>
      <c r="C193" s="136"/>
      <c r="D193" s="136"/>
      <c r="E193" s="136"/>
      <c r="F193" s="136"/>
      <c r="G193" s="136"/>
      <c r="I193" s="154"/>
      <c r="J193" s="154"/>
      <c r="K193" s="154"/>
      <c r="L193" s="154"/>
      <c r="M193" s="154"/>
      <c r="N193" s="154"/>
      <c r="O193" s="154"/>
      <c r="P193" s="154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</row>
    <row r="194" spans="2:43" s="124" customFormat="1" x14ac:dyDescent="0.2">
      <c r="B194" s="136"/>
      <c r="C194" s="136"/>
      <c r="D194" s="136"/>
      <c r="E194" s="136"/>
      <c r="F194" s="136"/>
      <c r="G194" s="136"/>
      <c r="I194" s="154"/>
      <c r="J194" s="154"/>
      <c r="K194" s="154"/>
      <c r="L194" s="154"/>
      <c r="M194" s="154"/>
      <c r="N194" s="154"/>
      <c r="O194" s="154"/>
      <c r="P194" s="154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</row>
    <row r="195" spans="2:43" s="124" customFormat="1" x14ac:dyDescent="0.2">
      <c r="B195" s="136"/>
      <c r="C195" s="136"/>
      <c r="D195" s="136"/>
      <c r="E195" s="136"/>
      <c r="F195" s="136"/>
      <c r="G195" s="136"/>
      <c r="I195" s="154"/>
      <c r="J195" s="154"/>
      <c r="K195" s="154"/>
      <c r="L195" s="154"/>
      <c r="M195" s="154"/>
      <c r="N195" s="154"/>
      <c r="O195" s="154"/>
      <c r="P195" s="154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</row>
    <row r="196" spans="2:43" s="124" customFormat="1" x14ac:dyDescent="0.2">
      <c r="B196" s="136"/>
      <c r="C196" s="136"/>
      <c r="D196" s="136"/>
      <c r="E196" s="136"/>
      <c r="F196" s="136"/>
      <c r="G196" s="136"/>
      <c r="H196" s="154"/>
      <c r="I196" s="154"/>
      <c r="J196" s="154"/>
      <c r="K196" s="154"/>
      <c r="L196" s="154"/>
      <c r="M196" s="154"/>
      <c r="N196" s="154"/>
      <c r="O196" s="154"/>
      <c r="P196" s="154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</row>
    <row r="197" spans="2:43" s="124" customFormat="1" x14ac:dyDescent="0.2">
      <c r="B197" s="136"/>
      <c r="C197" s="136"/>
      <c r="D197" s="136"/>
      <c r="E197" s="136"/>
      <c r="F197" s="136"/>
      <c r="G197" s="136"/>
      <c r="I197" s="154"/>
      <c r="J197" s="154"/>
      <c r="K197" s="154"/>
      <c r="L197" s="154"/>
      <c r="M197" s="154"/>
      <c r="N197" s="154"/>
      <c r="O197" s="154"/>
      <c r="P197" s="154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</row>
    <row r="198" spans="2:43" s="124" customFormat="1" x14ac:dyDescent="0.2">
      <c r="B198" s="136"/>
      <c r="C198" s="136"/>
      <c r="D198" s="136"/>
      <c r="E198" s="136"/>
      <c r="F198" s="136"/>
      <c r="G198" s="136"/>
      <c r="I198" s="154"/>
      <c r="J198" s="154"/>
      <c r="K198" s="154"/>
      <c r="L198" s="154"/>
      <c r="O198" s="154"/>
      <c r="P198" s="154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</row>
    <row r="199" spans="2:43" s="124" customFormat="1" x14ac:dyDescent="0.2">
      <c r="B199" s="136"/>
      <c r="C199" s="136"/>
      <c r="D199" s="136"/>
      <c r="E199" s="136"/>
      <c r="F199" s="136"/>
      <c r="G199" s="136"/>
      <c r="I199" s="154"/>
      <c r="J199" s="154"/>
      <c r="K199" s="154"/>
      <c r="L199" s="154"/>
      <c r="M199" s="154"/>
      <c r="N199" s="154"/>
      <c r="O199" s="154"/>
      <c r="P199" s="154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</row>
    <row r="200" spans="2:43" s="124" customFormat="1" x14ac:dyDescent="0.2">
      <c r="B200" s="136"/>
      <c r="C200" s="136"/>
      <c r="D200" s="136"/>
      <c r="E200" s="136"/>
      <c r="F200" s="136"/>
      <c r="G200" s="136"/>
      <c r="H200" s="154"/>
      <c r="I200" s="154"/>
      <c r="J200" s="154"/>
      <c r="K200" s="154"/>
      <c r="L200" s="154"/>
      <c r="M200" s="154"/>
      <c r="N200" s="154"/>
      <c r="O200" s="154"/>
      <c r="P200" s="154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</row>
    <row r="201" spans="2:43" s="124" customFormat="1" x14ac:dyDescent="0.2">
      <c r="B201" s="136"/>
      <c r="C201" s="136"/>
      <c r="D201" s="136"/>
      <c r="E201" s="136"/>
      <c r="F201" s="136"/>
      <c r="G201" s="136"/>
      <c r="H201" s="154"/>
      <c r="I201" s="154"/>
      <c r="J201" s="154"/>
      <c r="K201" s="154"/>
      <c r="L201" s="154"/>
      <c r="M201" s="154"/>
      <c r="N201" s="154"/>
      <c r="O201" s="154"/>
      <c r="P201" s="154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</row>
    <row r="202" spans="2:43" s="124" customFormat="1" x14ac:dyDescent="0.2">
      <c r="B202" s="136"/>
      <c r="C202" s="136"/>
      <c r="D202" s="136"/>
      <c r="E202" s="136"/>
      <c r="F202" s="136"/>
      <c r="G202" s="136"/>
      <c r="I202" s="154"/>
      <c r="J202" s="154"/>
      <c r="K202" s="154"/>
      <c r="L202" s="154"/>
      <c r="M202" s="154"/>
      <c r="N202" s="154"/>
      <c r="O202" s="154"/>
      <c r="P202" s="154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</row>
    <row r="203" spans="2:43" s="124" customFormat="1" x14ac:dyDescent="0.2">
      <c r="B203" s="136"/>
      <c r="C203" s="136"/>
      <c r="D203" s="136"/>
      <c r="E203" s="136"/>
      <c r="F203" s="136"/>
      <c r="G203" s="136"/>
      <c r="I203" s="154"/>
      <c r="J203" s="154"/>
      <c r="K203" s="154"/>
      <c r="L203" s="154"/>
      <c r="M203" s="154"/>
      <c r="N203" s="154"/>
      <c r="O203" s="154"/>
      <c r="P203" s="154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</row>
    <row r="204" spans="2:43" s="124" customFormat="1" x14ac:dyDescent="0.2">
      <c r="B204" s="136"/>
      <c r="C204" s="136"/>
      <c r="D204" s="136"/>
      <c r="E204" s="136"/>
      <c r="F204" s="136"/>
      <c r="G204" s="136"/>
      <c r="I204" s="154"/>
      <c r="J204" s="154"/>
      <c r="K204" s="154"/>
      <c r="L204" s="154"/>
      <c r="M204" s="154"/>
      <c r="N204" s="154"/>
      <c r="O204" s="154"/>
      <c r="P204" s="154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</row>
    <row r="205" spans="2:43" s="124" customFormat="1" x14ac:dyDescent="0.2">
      <c r="B205" s="136"/>
      <c r="C205" s="136"/>
      <c r="D205" s="136"/>
      <c r="E205" s="136"/>
      <c r="F205" s="136"/>
      <c r="G205" s="136"/>
      <c r="H205" s="154"/>
      <c r="I205" s="154"/>
      <c r="J205" s="154"/>
      <c r="K205" s="154"/>
      <c r="L205" s="154"/>
      <c r="M205" s="154"/>
      <c r="N205" s="154"/>
      <c r="O205" s="154"/>
      <c r="P205" s="154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</row>
    <row r="206" spans="2:43" s="124" customFormat="1" x14ac:dyDescent="0.2">
      <c r="B206" s="136"/>
      <c r="C206" s="136"/>
      <c r="D206" s="136"/>
      <c r="E206" s="136"/>
      <c r="F206" s="136"/>
      <c r="G206" s="136"/>
      <c r="I206" s="154"/>
      <c r="J206" s="154"/>
      <c r="K206" s="154"/>
      <c r="L206" s="154"/>
      <c r="M206" s="154"/>
      <c r="N206" s="154"/>
      <c r="O206" s="154"/>
      <c r="P206" s="154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</row>
    <row r="207" spans="2:43" s="124" customFormat="1" x14ac:dyDescent="0.2">
      <c r="B207" s="136"/>
      <c r="C207" s="136"/>
      <c r="D207" s="136"/>
      <c r="E207" s="136"/>
      <c r="F207" s="136"/>
      <c r="G207" s="136"/>
      <c r="I207" s="154"/>
      <c r="J207" s="154"/>
      <c r="K207" s="154"/>
      <c r="L207" s="154"/>
      <c r="M207" s="154"/>
      <c r="N207" s="154"/>
      <c r="O207" s="154"/>
      <c r="P207" s="154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</row>
    <row r="208" spans="2:43" s="124" customFormat="1" x14ac:dyDescent="0.2">
      <c r="B208" s="136"/>
      <c r="C208" s="136"/>
      <c r="D208" s="136"/>
      <c r="E208" s="136"/>
      <c r="F208" s="136"/>
      <c r="G208" s="136"/>
      <c r="I208" s="154"/>
      <c r="J208" s="154"/>
      <c r="K208" s="154"/>
      <c r="L208" s="154"/>
      <c r="M208" s="154"/>
      <c r="N208" s="154"/>
      <c r="O208" s="154"/>
      <c r="P208" s="154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</row>
    <row r="209" spans="2:43" s="124" customFormat="1" x14ac:dyDescent="0.2">
      <c r="B209" s="136"/>
      <c r="C209" s="136"/>
      <c r="D209" s="136"/>
      <c r="E209" s="136"/>
      <c r="F209" s="136"/>
      <c r="G209" s="136"/>
      <c r="H209" s="154"/>
      <c r="I209" s="154"/>
      <c r="J209" s="154"/>
      <c r="K209" s="154"/>
      <c r="L209" s="154"/>
      <c r="M209" s="154"/>
      <c r="N209" s="154"/>
      <c r="O209" s="154"/>
      <c r="P209" s="154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</row>
    <row r="210" spans="2:43" s="124" customFormat="1" x14ac:dyDescent="0.2">
      <c r="B210" s="136"/>
      <c r="C210" s="136"/>
      <c r="D210" s="136"/>
      <c r="E210" s="136"/>
      <c r="F210" s="136"/>
      <c r="G210" s="136"/>
      <c r="I210" s="154"/>
      <c r="J210" s="154"/>
      <c r="K210" s="154"/>
      <c r="L210" s="154"/>
      <c r="M210" s="154"/>
      <c r="N210" s="154"/>
      <c r="O210" s="154"/>
      <c r="P210" s="154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</row>
    <row r="211" spans="2:43" s="124" customFormat="1" x14ac:dyDescent="0.2">
      <c r="B211" s="136"/>
      <c r="C211" s="136"/>
      <c r="D211" s="136"/>
      <c r="E211" s="136"/>
      <c r="F211" s="136"/>
      <c r="G211" s="136"/>
      <c r="I211" s="154"/>
      <c r="J211" s="154"/>
      <c r="K211" s="154"/>
      <c r="L211" s="154"/>
      <c r="M211" s="154"/>
      <c r="N211" s="154"/>
      <c r="O211" s="154"/>
      <c r="P211" s="154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</row>
    <row r="212" spans="2:43" s="124" customFormat="1" x14ac:dyDescent="0.2">
      <c r="B212" s="136"/>
      <c r="C212" s="136"/>
      <c r="D212" s="136"/>
      <c r="E212" s="136"/>
      <c r="F212" s="136"/>
      <c r="G212" s="136"/>
      <c r="H212" s="154"/>
      <c r="I212" s="154"/>
      <c r="J212" s="154"/>
      <c r="K212" s="154"/>
      <c r="L212" s="154"/>
      <c r="M212" s="154"/>
      <c r="N212" s="154"/>
      <c r="O212" s="154"/>
      <c r="P212" s="154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</row>
    <row r="213" spans="2:43" s="124" customFormat="1" x14ac:dyDescent="0.2">
      <c r="C213" s="136"/>
      <c r="D213" s="136"/>
      <c r="E213" s="136"/>
      <c r="F213" s="136"/>
      <c r="G213" s="136"/>
      <c r="I213" s="154"/>
      <c r="J213" s="154"/>
      <c r="K213" s="154"/>
      <c r="L213" s="154"/>
      <c r="M213" s="154"/>
      <c r="N213" s="154"/>
      <c r="O213" s="154"/>
      <c r="P213" s="154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</row>
    <row r="214" spans="2:43" s="124" customFormat="1" x14ac:dyDescent="0.2">
      <c r="C214" s="136"/>
      <c r="D214" s="136"/>
      <c r="E214" s="136"/>
      <c r="F214" s="136"/>
      <c r="G214" s="136"/>
      <c r="I214" s="154"/>
      <c r="J214" s="154"/>
      <c r="K214" s="154"/>
      <c r="L214" s="154"/>
      <c r="M214" s="154"/>
      <c r="N214" s="154"/>
      <c r="O214" s="154"/>
      <c r="P214" s="154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</row>
    <row r="215" spans="2:43" s="124" customFormat="1" x14ac:dyDescent="0.2">
      <c r="C215" s="136"/>
      <c r="D215" s="136"/>
      <c r="E215" s="136"/>
      <c r="F215" s="136"/>
      <c r="G215" s="136"/>
      <c r="I215" s="154"/>
      <c r="J215" s="154"/>
      <c r="K215" s="154"/>
      <c r="L215" s="154"/>
      <c r="M215" s="154"/>
      <c r="N215" s="154"/>
      <c r="O215" s="154"/>
      <c r="P215" s="154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</row>
    <row r="216" spans="2:43" s="124" customFormat="1" x14ac:dyDescent="0.2">
      <c r="C216" s="136"/>
      <c r="D216" s="136"/>
      <c r="E216" s="136"/>
      <c r="F216" s="136"/>
      <c r="G216" s="136"/>
      <c r="I216" s="154"/>
      <c r="J216" s="154"/>
      <c r="K216" s="154"/>
      <c r="L216" s="154"/>
      <c r="M216" s="154"/>
      <c r="N216" s="154"/>
      <c r="O216" s="154"/>
      <c r="P216" s="154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</row>
    <row r="217" spans="2:43" s="124" customFormat="1" x14ac:dyDescent="0.2">
      <c r="I217" s="154"/>
      <c r="J217" s="154"/>
      <c r="K217" s="154"/>
      <c r="L217" s="154"/>
      <c r="M217" s="154"/>
      <c r="N217" s="154"/>
      <c r="O217" s="154"/>
      <c r="P217" s="154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</row>
    <row r="218" spans="2:43" s="124" customFormat="1" x14ac:dyDescent="0.2">
      <c r="I218" s="154"/>
      <c r="J218" s="154"/>
      <c r="K218" s="154"/>
      <c r="L218" s="154"/>
      <c r="M218" s="154"/>
      <c r="N218" s="154"/>
      <c r="O218" s="154"/>
      <c r="P218" s="154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</row>
    <row r="219" spans="2:43" s="124" customFormat="1" x14ac:dyDescent="0.2">
      <c r="I219" s="154"/>
      <c r="J219" s="154"/>
      <c r="K219" s="154"/>
      <c r="L219" s="154"/>
      <c r="M219" s="154"/>
      <c r="N219" s="154"/>
      <c r="O219" s="154"/>
      <c r="P219" s="154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</row>
    <row r="220" spans="2:43" s="124" customFormat="1" x14ac:dyDescent="0.2">
      <c r="I220" s="154"/>
      <c r="J220" s="154"/>
      <c r="K220" s="154"/>
      <c r="L220" s="154"/>
      <c r="M220" s="154"/>
      <c r="N220" s="154"/>
      <c r="O220" s="154"/>
      <c r="P220" s="154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</row>
    <row r="221" spans="2:43" s="124" customFormat="1" x14ac:dyDescent="0.2">
      <c r="I221" s="154"/>
      <c r="J221" s="154"/>
      <c r="K221" s="154"/>
      <c r="L221" s="154"/>
      <c r="M221" s="154"/>
      <c r="N221" s="154"/>
      <c r="O221" s="154"/>
      <c r="P221" s="154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</row>
    <row r="222" spans="2:43" s="124" customFormat="1" x14ac:dyDescent="0.2">
      <c r="I222" s="154"/>
      <c r="J222" s="154"/>
      <c r="K222" s="154"/>
      <c r="L222" s="154"/>
      <c r="M222" s="154"/>
      <c r="N222" s="154"/>
      <c r="O222" s="154"/>
      <c r="P222" s="154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</row>
    <row r="223" spans="2:43" s="124" customFormat="1" x14ac:dyDescent="0.2">
      <c r="I223" s="154"/>
      <c r="J223" s="154"/>
      <c r="K223" s="154"/>
      <c r="L223" s="154"/>
      <c r="M223" s="154"/>
      <c r="N223" s="154"/>
      <c r="O223" s="154"/>
      <c r="P223" s="154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</row>
    <row r="224" spans="2:43" s="124" customFormat="1" x14ac:dyDescent="0.2">
      <c r="I224" s="154"/>
      <c r="J224" s="154"/>
      <c r="K224" s="154"/>
      <c r="L224" s="154"/>
      <c r="M224" s="154"/>
      <c r="N224" s="154"/>
      <c r="O224" s="154"/>
      <c r="P224" s="154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</row>
    <row r="225" spans="2:43" s="124" customFormat="1" x14ac:dyDescent="0.2">
      <c r="I225" s="154"/>
      <c r="J225" s="154"/>
      <c r="K225" s="154"/>
      <c r="L225" s="154"/>
      <c r="M225" s="154"/>
      <c r="N225" s="154"/>
      <c r="O225" s="154"/>
      <c r="P225" s="154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</row>
    <row r="226" spans="2:43" s="124" customFormat="1" x14ac:dyDescent="0.2">
      <c r="I226" s="154"/>
      <c r="J226" s="154"/>
      <c r="K226" s="154"/>
      <c r="L226" s="154"/>
      <c r="M226" s="154"/>
      <c r="N226" s="154"/>
      <c r="O226" s="154"/>
      <c r="P226" s="154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</row>
    <row r="227" spans="2:43" s="124" customFormat="1" x14ac:dyDescent="0.2">
      <c r="I227" s="154"/>
      <c r="J227" s="154"/>
      <c r="K227" s="154"/>
      <c r="L227" s="154"/>
      <c r="M227" s="154"/>
      <c r="N227" s="154"/>
      <c r="O227" s="154"/>
      <c r="P227" s="154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</row>
    <row r="228" spans="2:43" s="124" customFormat="1" x14ac:dyDescent="0.2">
      <c r="I228" s="154"/>
      <c r="J228" s="154"/>
      <c r="K228" s="154"/>
      <c r="L228" s="154"/>
      <c r="M228" s="154"/>
      <c r="N228" s="154"/>
      <c r="O228" s="154"/>
      <c r="P228" s="154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</row>
    <row r="229" spans="2:43" s="124" customFormat="1" x14ac:dyDescent="0.2">
      <c r="H229" s="154"/>
      <c r="I229" s="154"/>
      <c r="J229" s="154"/>
      <c r="K229" s="154"/>
      <c r="L229" s="154"/>
      <c r="M229" s="154"/>
      <c r="N229" s="154"/>
      <c r="O229" s="154"/>
      <c r="P229" s="154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</row>
    <row r="230" spans="2:43" s="124" customFormat="1" x14ac:dyDescent="0.2">
      <c r="I230" s="154"/>
      <c r="J230" s="154"/>
      <c r="K230" s="154"/>
      <c r="L230" s="154"/>
      <c r="M230" s="154"/>
      <c r="N230" s="154"/>
      <c r="O230" s="154"/>
      <c r="P230" s="154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</row>
    <row r="231" spans="2:43" s="124" customFormat="1" x14ac:dyDescent="0.2">
      <c r="I231" s="154"/>
      <c r="J231" s="154"/>
      <c r="K231" s="154"/>
      <c r="L231" s="154"/>
      <c r="M231" s="154"/>
      <c r="N231" s="154"/>
      <c r="O231" s="154"/>
      <c r="P231" s="154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</row>
    <row r="232" spans="2:43" s="124" customFormat="1" x14ac:dyDescent="0.2">
      <c r="I232" s="154"/>
      <c r="J232" s="154"/>
      <c r="K232" s="154"/>
      <c r="L232" s="154"/>
      <c r="M232" s="154"/>
      <c r="N232" s="154"/>
      <c r="O232" s="154"/>
      <c r="P232" s="154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</row>
    <row r="233" spans="2:43" s="124" customFormat="1" x14ac:dyDescent="0.2">
      <c r="I233" s="154"/>
      <c r="J233" s="154"/>
      <c r="K233" s="154"/>
      <c r="L233" s="154"/>
      <c r="M233" s="154"/>
      <c r="N233" s="154"/>
      <c r="O233" s="154"/>
      <c r="P233" s="154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</row>
    <row r="234" spans="2:43" s="124" customFormat="1" x14ac:dyDescent="0.2">
      <c r="I234" s="154"/>
      <c r="J234" s="154"/>
      <c r="K234" s="154"/>
      <c r="L234" s="154"/>
      <c r="M234" s="154"/>
      <c r="N234" s="154"/>
      <c r="O234" s="154"/>
      <c r="P234" s="154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</row>
    <row r="235" spans="2:43" s="124" customFormat="1" x14ac:dyDescent="0.2">
      <c r="H235" s="154"/>
      <c r="I235" s="154"/>
      <c r="J235" s="154"/>
      <c r="K235" s="154"/>
      <c r="L235" s="154"/>
      <c r="M235" s="154"/>
      <c r="N235" s="154"/>
      <c r="O235" s="154"/>
      <c r="P235" s="154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</row>
    <row r="236" spans="2:43" s="124" customFormat="1" x14ac:dyDescent="0.2">
      <c r="I236" s="154"/>
      <c r="J236" s="154"/>
      <c r="K236" s="154"/>
      <c r="L236" s="154"/>
      <c r="M236" s="154"/>
      <c r="N236" s="154"/>
      <c r="O236" s="154"/>
      <c r="P236" s="154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</row>
    <row r="237" spans="2:43" s="124" customFormat="1" x14ac:dyDescent="0.2">
      <c r="I237" s="154"/>
      <c r="J237" s="154"/>
      <c r="K237" s="154"/>
      <c r="L237" s="154"/>
      <c r="M237" s="154"/>
      <c r="N237" s="154"/>
      <c r="O237" s="154"/>
      <c r="P237" s="154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</row>
    <row r="238" spans="2:43" s="124" customFormat="1" x14ac:dyDescent="0.2">
      <c r="I238" s="154"/>
      <c r="J238" s="154"/>
      <c r="K238" s="154"/>
      <c r="L238" s="154"/>
      <c r="M238" s="154"/>
      <c r="N238" s="154"/>
      <c r="O238" s="154"/>
      <c r="P238" s="154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</row>
    <row r="239" spans="2:43" s="124" customFormat="1" x14ac:dyDescent="0.2">
      <c r="I239" s="154"/>
      <c r="J239" s="154"/>
      <c r="K239" s="154"/>
      <c r="L239" s="154"/>
      <c r="M239" s="154"/>
      <c r="N239" s="154"/>
      <c r="O239" s="154"/>
      <c r="P239" s="154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</row>
    <row r="240" spans="2:43" s="124" customFormat="1" x14ac:dyDescent="0.2">
      <c r="B240" s="133"/>
      <c r="I240" s="154"/>
      <c r="J240" s="154"/>
      <c r="K240" s="154"/>
      <c r="L240" s="154"/>
      <c r="M240" s="154"/>
      <c r="N240" s="154"/>
      <c r="O240" s="154"/>
      <c r="P240" s="154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</row>
    <row r="241" spans="2:43" s="124" customFormat="1" x14ac:dyDescent="0.2">
      <c r="B241" s="133"/>
      <c r="I241" s="154"/>
      <c r="J241" s="154"/>
      <c r="K241" s="154"/>
      <c r="L241" s="154"/>
      <c r="M241" s="154"/>
      <c r="N241" s="154"/>
      <c r="O241" s="154"/>
      <c r="P241" s="154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</row>
    <row r="242" spans="2:43" s="124" customFormat="1" x14ac:dyDescent="0.2">
      <c r="B242" s="133"/>
      <c r="I242" s="154"/>
      <c r="J242" s="154"/>
      <c r="K242" s="154"/>
      <c r="L242" s="154"/>
      <c r="M242" s="154"/>
      <c r="N242" s="154"/>
      <c r="O242" s="154"/>
      <c r="P242" s="154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</row>
    <row r="243" spans="2:43" s="124" customFormat="1" x14ac:dyDescent="0.2">
      <c r="B243" s="133"/>
      <c r="I243" s="154"/>
      <c r="J243" s="154"/>
      <c r="K243" s="154"/>
      <c r="L243" s="154"/>
      <c r="M243" s="154"/>
      <c r="N243" s="154"/>
      <c r="O243" s="154"/>
      <c r="P243" s="154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</row>
    <row r="244" spans="2:43" s="124" customFormat="1" x14ac:dyDescent="0.2">
      <c r="B244" s="133"/>
      <c r="C244" s="133"/>
      <c r="D244" s="133"/>
      <c r="E244" s="133"/>
      <c r="F244" s="133"/>
      <c r="G244" s="133"/>
      <c r="I244" s="154"/>
      <c r="J244" s="154"/>
      <c r="K244" s="154"/>
      <c r="L244" s="154"/>
      <c r="M244" s="154"/>
      <c r="N244" s="154"/>
      <c r="O244" s="154"/>
      <c r="P244" s="154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</row>
    <row r="245" spans="2:43" s="124" customFormat="1" x14ac:dyDescent="0.2">
      <c r="B245" s="133"/>
      <c r="C245" s="133"/>
      <c r="D245" s="133"/>
      <c r="E245" s="133"/>
      <c r="F245" s="133"/>
      <c r="G245" s="133"/>
      <c r="I245" s="154"/>
      <c r="J245" s="154"/>
      <c r="K245" s="154"/>
      <c r="L245" s="154"/>
      <c r="M245" s="154"/>
      <c r="N245" s="154"/>
      <c r="O245" s="154"/>
      <c r="P245" s="154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</row>
    <row r="246" spans="2:43" s="124" customFormat="1" x14ac:dyDescent="0.2">
      <c r="B246" s="133"/>
      <c r="C246" s="133"/>
      <c r="D246" s="133"/>
      <c r="E246" s="133"/>
      <c r="F246" s="133"/>
      <c r="G246" s="133"/>
      <c r="I246" s="154"/>
      <c r="J246" s="154"/>
      <c r="K246" s="154"/>
      <c r="L246" s="154"/>
      <c r="M246" s="154"/>
      <c r="N246" s="154"/>
      <c r="O246" s="154"/>
      <c r="P246" s="154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</row>
    <row r="247" spans="2:43" s="124" customFormat="1" x14ac:dyDescent="0.2">
      <c r="B247" s="133"/>
      <c r="C247" s="133"/>
      <c r="D247" s="133"/>
      <c r="E247" s="133"/>
      <c r="F247" s="133"/>
      <c r="G247" s="133"/>
      <c r="H247" s="154"/>
      <c r="I247" s="154"/>
      <c r="J247" s="154"/>
      <c r="K247" s="154"/>
      <c r="L247" s="154"/>
      <c r="M247" s="154"/>
      <c r="N247" s="154"/>
      <c r="O247" s="154"/>
      <c r="P247" s="154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</row>
    <row r="248" spans="2:43" s="124" customFormat="1" x14ac:dyDescent="0.2">
      <c r="B248" s="133"/>
      <c r="C248" s="133"/>
      <c r="D248" s="133"/>
      <c r="E248" s="133"/>
      <c r="F248" s="133"/>
      <c r="G248" s="133"/>
      <c r="I248" s="154"/>
      <c r="J248" s="154"/>
      <c r="K248" s="154"/>
      <c r="L248" s="154"/>
      <c r="M248" s="154"/>
      <c r="N248" s="154"/>
      <c r="O248" s="154"/>
      <c r="P248" s="154"/>
      <c r="Q248" s="155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</row>
    <row r="249" spans="2:43" s="124" customFormat="1" x14ac:dyDescent="0.2">
      <c r="B249" s="133"/>
      <c r="C249" s="133"/>
      <c r="D249" s="133"/>
      <c r="E249" s="133"/>
      <c r="F249" s="133"/>
      <c r="G249" s="133"/>
      <c r="H249" s="154"/>
      <c r="I249" s="154"/>
      <c r="J249" s="154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</row>
    <row r="250" spans="2:43" s="124" customFormat="1" x14ac:dyDescent="0.2">
      <c r="B250" s="133"/>
      <c r="C250" s="133"/>
      <c r="D250" s="133"/>
      <c r="E250" s="133"/>
      <c r="F250" s="133"/>
      <c r="G250" s="133"/>
      <c r="I250" s="154"/>
      <c r="J250" s="154"/>
      <c r="K250" s="145"/>
      <c r="L250" s="145"/>
      <c r="M250" s="145"/>
      <c r="N250" s="145"/>
      <c r="O250" s="145"/>
      <c r="P250" s="145"/>
      <c r="Q250" s="145"/>
      <c r="R250" s="145"/>
      <c r="S250" s="145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</row>
    <row r="251" spans="2:43" s="124" customFormat="1" x14ac:dyDescent="0.2">
      <c r="B251" s="133"/>
      <c r="C251" s="133"/>
      <c r="D251" s="133"/>
      <c r="E251" s="133"/>
      <c r="F251" s="133"/>
      <c r="G251" s="133"/>
      <c r="I251" s="154"/>
      <c r="J251" s="154"/>
      <c r="K251" s="145"/>
      <c r="L251" s="145"/>
      <c r="M251" s="145"/>
      <c r="N251" s="145"/>
      <c r="O251" s="145"/>
      <c r="P251" s="145"/>
      <c r="Q251" s="145"/>
      <c r="R251" s="145"/>
      <c r="S251" s="145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</row>
    <row r="252" spans="2:43" s="124" customFormat="1" x14ac:dyDescent="0.2">
      <c r="B252" s="133"/>
      <c r="C252" s="133"/>
      <c r="D252" s="133"/>
      <c r="E252" s="133"/>
      <c r="F252" s="133"/>
      <c r="G252" s="133"/>
      <c r="I252" s="154"/>
      <c r="J252" s="154"/>
      <c r="K252" s="145"/>
      <c r="L252" s="145"/>
      <c r="M252" s="145"/>
      <c r="N252" s="145"/>
      <c r="O252" s="145"/>
      <c r="P252" s="145"/>
      <c r="Q252" s="145"/>
      <c r="R252" s="145"/>
      <c r="S252" s="145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</row>
    <row r="253" spans="2:43" s="124" customFormat="1" x14ac:dyDescent="0.2">
      <c r="B253" s="133"/>
      <c r="C253" s="133"/>
      <c r="D253" s="133"/>
      <c r="E253" s="133"/>
      <c r="F253" s="133"/>
      <c r="G253" s="133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</row>
    <row r="254" spans="2:43" s="124" customFormat="1" x14ac:dyDescent="0.2">
      <c r="B254" s="133"/>
      <c r="C254" s="133"/>
      <c r="D254" s="133"/>
      <c r="E254" s="133"/>
      <c r="F254" s="133"/>
      <c r="G254" s="133"/>
      <c r="H254" s="145"/>
      <c r="I254" s="145"/>
      <c r="J254" s="145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</row>
    <row r="255" spans="2:43" s="124" customFormat="1" x14ac:dyDescent="0.2">
      <c r="B255" s="133"/>
      <c r="C255" s="133"/>
      <c r="D255" s="133"/>
      <c r="E255" s="133"/>
      <c r="F255" s="133"/>
      <c r="G255" s="133"/>
      <c r="H255" s="145"/>
      <c r="I255" s="145"/>
      <c r="J255" s="145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</row>
    <row r="256" spans="2:43" s="124" customFormat="1" x14ac:dyDescent="0.2">
      <c r="B256" s="133"/>
      <c r="C256" s="133"/>
      <c r="D256" s="133"/>
      <c r="E256" s="133"/>
      <c r="F256" s="133"/>
      <c r="G256" s="133"/>
      <c r="H256" s="145"/>
      <c r="I256" s="145"/>
      <c r="J256" s="145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</row>
    <row r="257" spans="2:43" s="124" customFormat="1" x14ac:dyDescent="0.2">
      <c r="B257" s="133"/>
      <c r="C257" s="133"/>
      <c r="D257" s="133"/>
      <c r="E257" s="133"/>
      <c r="F257" s="133"/>
      <c r="G257" s="133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</row>
    <row r="258" spans="2:43" s="124" customFormat="1" x14ac:dyDescent="0.2">
      <c r="B258" s="133"/>
      <c r="C258" s="133"/>
      <c r="D258" s="133"/>
      <c r="E258" s="133"/>
      <c r="F258" s="133"/>
      <c r="G258" s="133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</row>
    <row r="259" spans="2:43" s="124" customFormat="1" x14ac:dyDescent="0.2">
      <c r="B259" s="133"/>
      <c r="C259" s="133"/>
      <c r="D259" s="133"/>
      <c r="E259" s="133"/>
      <c r="F259" s="133"/>
      <c r="G259" s="133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</row>
    <row r="260" spans="2:43" s="124" customFormat="1" x14ac:dyDescent="0.2">
      <c r="B260" s="133"/>
      <c r="C260" s="133"/>
      <c r="D260" s="133"/>
      <c r="E260" s="133"/>
      <c r="F260" s="133"/>
      <c r="G260" s="13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</row>
    <row r="261" spans="2:43" s="124" customFormat="1" x14ac:dyDescent="0.2">
      <c r="B261" s="133"/>
      <c r="C261" s="133"/>
      <c r="D261" s="133"/>
      <c r="E261" s="133"/>
      <c r="F261" s="133"/>
      <c r="G261" s="133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</row>
    <row r="262" spans="2:43" s="124" customFormat="1" x14ac:dyDescent="0.2">
      <c r="B262" s="133"/>
      <c r="C262" s="133"/>
      <c r="D262" s="133"/>
      <c r="E262" s="133"/>
      <c r="F262" s="133"/>
      <c r="G262" s="133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</row>
    <row r="263" spans="2:43" s="124" customFormat="1" x14ac:dyDescent="0.2">
      <c r="B263" s="133"/>
      <c r="C263" s="133"/>
      <c r="D263" s="133"/>
      <c r="E263" s="133"/>
      <c r="F263" s="133"/>
      <c r="G263" s="133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</row>
    <row r="264" spans="2:43" s="124" customFormat="1" x14ac:dyDescent="0.2">
      <c r="B264" s="133"/>
      <c r="C264" s="133"/>
      <c r="D264" s="133"/>
      <c r="E264" s="133"/>
      <c r="F264" s="133"/>
      <c r="G264" s="133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</row>
    <row r="265" spans="2:43" s="124" customFormat="1" x14ac:dyDescent="0.2">
      <c r="B265" s="133"/>
      <c r="C265" s="133"/>
      <c r="D265" s="133"/>
      <c r="E265" s="133"/>
      <c r="F265" s="133"/>
      <c r="G265" s="133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</row>
    <row r="266" spans="2:43" s="124" customFormat="1" x14ac:dyDescent="0.2">
      <c r="B266" s="133"/>
      <c r="C266" s="133"/>
      <c r="D266" s="133"/>
      <c r="E266" s="133"/>
      <c r="F266" s="133"/>
      <c r="G266" s="13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</row>
    <row r="267" spans="2:43" s="124" customFormat="1" x14ac:dyDescent="0.2">
      <c r="B267" s="133"/>
      <c r="C267" s="133"/>
      <c r="D267" s="133"/>
      <c r="E267" s="133"/>
      <c r="F267" s="133"/>
      <c r="G267" s="133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</row>
    <row r="268" spans="2:43" s="124" customFormat="1" x14ac:dyDescent="0.2">
      <c r="B268" s="133"/>
      <c r="C268" s="133"/>
      <c r="D268" s="133"/>
      <c r="E268" s="133"/>
      <c r="F268" s="133"/>
      <c r="G268" s="133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</row>
    <row r="269" spans="2:43" s="124" customFormat="1" x14ac:dyDescent="0.2">
      <c r="B269" s="133"/>
      <c r="C269" s="133"/>
      <c r="D269" s="133"/>
      <c r="E269" s="133"/>
      <c r="F269" s="133"/>
      <c r="G269" s="133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</row>
    <row r="270" spans="2:43" s="124" customFormat="1" x14ac:dyDescent="0.2">
      <c r="B270" s="133"/>
      <c r="C270" s="133"/>
      <c r="D270" s="133"/>
      <c r="E270" s="133"/>
      <c r="F270" s="133"/>
      <c r="G270" s="133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</row>
    <row r="271" spans="2:43" s="124" customFormat="1" x14ac:dyDescent="0.2">
      <c r="B271" s="133"/>
      <c r="C271" s="133"/>
      <c r="D271" s="133"/>
      <c r="E271" s="133"/>
      <c r="F271" s="133"/>
      <c r="G271" s="133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</row>
    <row r="272" spans="2:43" s="124" customFormat="1" x14ac:dyDescent="0.2">
      <c r="B272" s="133"/>
      <c r="C272" s="133"/>
      <c r="D272" s="133"/>
      <c r="E272" s="133"/>
      <c r="F272" s="133"/>
      <c r="G272" s="133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</row>
    <row r="273" spans="2:43" s="124" customFormat="1" x14ac:dyDescent="0.2">
      <c r="B273" s="133"/>
      <c r="C273" s="133"/>
      <c r="D273" s="133"/>
      <c r="E273" s="133"/>
      <c r="F273" s="133"/>
      <c r="G273" s="133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</row>
    <row r="274" spans="2:43" s="124" customFormat="1" x14ac:dyDescent="0.2">
      <c r="B274" s="133"/>
      <c r="C274" s="133"/>
      <c r="D274" s="133"/>
      <c r="E274" s="133"/>
      <c r="F274" s="133"/>
      <c r="G274" s="133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</row>
    <row r="275" spans="2:43" s="124" customFormat="1" x14ac:dyDescent="0.2">
      <c r="B275" s="133"/>
      <c r="C275" s="133"/>
      <c r="D275" s="133"/>
      <c r="E275" s="133"/>
      <c r="F275" s="133"/>
      <c r="G275" s="13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</row>
    <row r="276" spans="2:43" s="124" customFormat="1" x14ac:dyDescent="0.2">
      <c r="B276" s="133"/>
      <c r="C276" s="133"/>
      <c r="D276" s="133"/>
      <c r="E276" s="133"/>
      <c r="F276" s="133"/>
      <c r="G276" s="133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</row>
    <row r="277" spans="2:43" s="124" customFormat="1" x14ac:dyDescent="0.2">
      <c r="B277" s="133"/>
      <c r="C277" s="133"/>
      <c r="D277" s="133"/>
      <c r="E277" s="133"/>
      <c r="F277" s="133"/>
      <c r="G277" s="13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</row>
    <row r="278" spans="2:43" s="124" customFormat="1" x14ac:dyDescent="0.2">
      <c r="B278" s="133"/>
      <c r="C278" s="133"/>
      <c r="D278" s="133"/>
      <c r="E278" s="133"/>
      <c r="F278" s="133"/>
      <c r="G278" s="133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</row>
    <row r="279" spans="2:43" s="124" customFormat="1" x14ac:dyDescent="0.2">
      <c r="B279" s="133"/>
      <c r="C279" s="133"/>
      <c r="D279" s="133"/>
      <c r="E279" s="133"/>
      <c r="F279" s="133"/>
      <c r="G279" s="13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</row>
    <row r="280" spans="2:43" s="124" customFormat="1" x14ac:dyDescent="0.2">
      <c r="B280" s="133"/>
      <c r="C280" s="133"/>
      <c r="D280" s="133"/>
      <c r="E280" s="133"/>
      <c r="F280" s="133"/>
      <c r="G280" s="133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</row>
    <row r="281" spans="2:43" s="124" customFormat="1" x14ac:dyDescent="0.2">
      <c r="B281" s="133"/>
      <c r="C281" s="133"/>
      <c r="D281" s="133"/>
      <c r="E281" s="133"/>
      <c r="F281" s="133"/>
      <c r="G281" s="13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</row>
    <row r="282" spans="2:43" s="124" customFormat="1" x14ac:dyDescent="0.2">
      <c r="B282" s="133"/>
      <c r="C282" s="133"/>
      <c r="D282" s="133"/>
      <c r="E282" s="133"/>
      <c r="F282" s="133"/>
      <c r="G282" s="133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</row>
    <row r="283" spans="2:43" s="124" customFormat="1" x14ac:dyDescent="0.2">
      <c r="B283" s="133"/>
      <c r="C283" s="133"/>
      <c r="D283" s="133"/>
      <c r="E283" s="133"/>
      <c r="F283" s="133"/>
      <c r="G283" s="13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</row>
    <row r="284" spans="2:43" s="124" customFormat="1" x14ac:dyDescent="0.2">
      <c r="B284" s="133"/>
      <c r="C284" s="133"/>
      <c r="D284" s="133"/>
      <c r="E284" s="133"/>
      <c r="F284" s="133"/>
      <c r="G284" s="133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</row>
    <row r="285" spans="2:43" s="124" customFormat="1" x14ac:dyDescent="0.2">
      <c r="B285" s="133"/>
      <c r="C285" s="133"/>
      <c r="D285" s="133"/>
      <c r="E285" s="133"/>
      <c r="F285" s="133"/>
      <c r="G285" s="13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</row>
    <row r="286" spans="2:43" s="124" customFormat="1" x14ac:dyDescent="0.2">
      <c r="B286" s="133"/>
      <c r="C286" s="133"/>
      <c r="D286" s="133"/>
      <c r="E286" s="133"/>
      <c r="F286" s="133"/>
      <c r="G286" s="133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</row>
    <row r="287" spans="2:43" s="124" customFormat="1" x14ac:dyDescent="0.2">
      <c r="B287" s="133"/>
      <c r="C287" s="133"/>
      <c r="D287" s="133"/>
      <c r="E287" s="133"/>
      <c r="F287" s="133"/>
      <c r="G287" s="13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</row>
    <row r="288" spans="2:43" s="124" customFormat="1" x14ac:dyDescent="0.2">
      <c r="B288" s="133"/>
      <c r="C288" s="133"/>
      <c r="D288" s="133"/>
      <c r="E288" s="133"/>
      <c r="F288" s="133"/>
      <c r="G288" s="133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</row>
    <row r="289" spans="2:43" s="124" customFormat="1" x14ac:dyDescent="0.2">
      <c r="B289" s="133"/>
      <c r="C289" s="133"/>
      <c r="D289" s="133"/>
      <c r="E289" s="133"/>
      <c r="F289" s="133"/>
      <c r="G289" s="13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</row>
    <row r="290" spans="2:43" s="124" customFormat="1" x14ac:dyDescent="0.2">
      <c r="B290" s="133"/>
      <c r="C290" s="133"/>
      <c r="D290" s="133"/>
      <c r="E290" s="133"/>
      <c r="F290" s="133"/>
      <c r="G290" s="133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</row>
    <row r="291" spans="2:43" s="124" customFormat="1" x14ac:dyDescent="0.2">
      <c r="B291" s="133"/>
      <c r="C291" s="133"/>
      <c r="D291" s="133"/>
      <c r="E291" s="133"/>
      <c r="F291" s="133"/>
      <c r="G291" s="133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</row>
    <row r="292" spans="2:43" s="124" customFormat="1" x14ac:dyDescent="0.2">
      <c r="B292" s="133"/>
      <c r="C292" s="133"/>
      <c r="D292" s="133"/>
      <c r="E292" s="133"/>
      <c r="F292" s="133"/>
      <c r="G292" s="13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</row>
    <row r="293" spans="2:43" s="124" customFormat="1" x14ac:dyDescent="0.2">
      <c r="B293" s="133"/>
      <c r="C293" s="133"/>
      <c r="D293" s="133"/>
      <c r="E293" s="133"/>
      <c r="F293" s="133"/>
      <c r="G293" s="133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</row>
    <row r="294" spans="2:43" s="124" customFormat="1" x14ac:dyDescent="0.2">
      <c r="B294" s="133"/>
      <c r="C294" s="133"/>
      <c r="D294" s="133"/>
      <c r="E294" s="133"/>
      <c r="F294" s="133"/>
      <c r="G294" s="133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</row>
    <row r="295" spans="2:43" s="124" customFormat="1" x14ac:dyDescent="0.2">
      <c r="B295" s="133"/>
      <c r="C295" s="133"/>
      <c r="D295" s="133"/>
      <c r="E295" s="133"/>
      <c r="F295" s="133"/>
      <c r="G295" s="133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</row>
    <row r="296" spans="2:43" s="124" customFormat="1" x14ac:dyDescent="0.2">
      <c r="B296" s="133"/>
      <c r="C296" s="133"/>
      <c r="D296" s="133"/>
      <c r="E296" s="133"/>
      <c r="F296" s="133"/>
      <c r="G296" s="13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</row>
    <row r="297" spans="2:43" s="124" customFormat="1" x14ac:dyDescent="0.2">
      <c r="B297" s="133"/>
      <c r="C297" s="133"/>
      <c r="D297" s="133"/>
      <c r="E297" s="133"/>
      <c r="F297" s="133"/>
      <c r="G297" s="133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</row>
    <row r="298" spans="2:43" s="124" customFormat="1" x14ac:dyDescent="0.2">
      <c r="B298" s="133"/>
      <c r="C298" s="133"/>
      <c r="D298" s="133"/>
      <c r="E298" s="133"/>
      <c r="F298" s="133"/>
      <c r="G298" s="133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</row>
    <row r="299" spans="2:43" s="124" customFormat="1" x14ac:dyDescent="0.2">
      <c r="B299" s="133"/>
      <c r="C299" s="133"/>
      <c r="D299" s="133"/>
      <c r="E299" s="133"/>
      <c r="F299" s="133"/>
      <c r="G299" s="13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</row>
    <row r="300" spans="2:43" s="124" customFormat="1" x14ac:dyDescent="0.2">
      <c r="B300" s="133"/>
      <c r="C300" s="133"/>
      <c r="D300" s="133"/>
      <c r="E300" s="133"/>
      <c r="F300" s="133"/>
      <c r="G300" s="133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</row>
    <row r="301" spans="2:43" s="124" customFormat="1" x14ac:dyDescent="0.2">
      <c r="B301" s="133"/>
      <c r="C301" s="133"/>
      <c r="D301" s="133"/>
      <c r="E301" s="133"/>
      <c r="F301" s="133"/>
      <c r="G301" s="13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</row>
    <row r="302" spans="2:43" s="124" customFormat="1" x14ac:dyDescent="0.2">
      <c r="B302" s="133"/>
      <c r="C302" s="133"/>
      <c r="D302" s="133"/>
      <c r="E302" s="133"/>
      <c r="F302" s="133"/>
      <c r="G302" s="133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</row>
    <row r="303" spans="2:43" s="124" customFormat="1" x14ac:dyDescent="0.2">
      <c r="B303" s="133"/>
      <c r="C303" s="133"/>
      <c r="D303" s="133"/>
      <c r="E303" s="133"/>
      <c r="F303" s="133"/>
      <c r="G303" s="13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</row>
    <row r="304" spans="2:43" s="124" customFormat="1" x14ac:dyDescent="0.2">
      <c r="B304" s="133"/>
      <c r="C304" s="133"/>
      <c r="D304" s="133"/>
      <c r="E304" s="133"/>
      <c r="F304" s="133"/>
      <c r="G304" s="13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</row>
    <row r="305" spans="2:43" s="124" customFormat="1" x14ac:dyDescent="0.2">
      <c r="B305" s="133"/>
      <c r="C305" s="133"/>
      <c r="D305" s="133"/>
      <c r="E305" s="133"/>
      <c r="F305" s="133"/>
      <c r="G305" s="133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</row>
    <row r="306" spans="2:43" s="124" customFormat="1" x14ac:dyDescent="0.2">
      <c r="B306" s="133"/>
      <c r="C306" s="133"/>
      <c r="D306" s="133"/>
      <c r="E306" s="133"/>
      <c r="F306" s="133"/>
      <c r="G306" s="133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</row>
    <row r="307" spans="2:43" s="124" customFormat="1" x14ac:dyDescent="0.2">
      <c r="B307" s="133"/>
      <c r="C307" s="133"/>
      <c r="D307" s="133"/>
      <c r="E307" s="133"/>
      <c r="F307" s="133"/>
      <c r="G307" s="13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</row>
    <row r="308" spans="2:43" s="124" customFormat="1" x14ac:dyDescent="0.2">
      <c r="B308" s="133"/>
      <c r="C308" s="133"/>
      <c r="D308" s="133"/>
      <c r="E308" s="133"/>
      <c r="F308" s="133"/>
      <c r="G308" s="133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</row>
    <row r="309" spans="2:43" s="124" customFormat="1" x14ac:dyDescent="0.2">
      <c r="B309" s="133"/>
      <c r="C309" s="133"/>
      <c r="D309" s="133"/>
      <c r="E309" s="133"/>
      <c r="F309" s="133"/>
      <c r="G309" s="133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</row>
    <row r="310" spans="2:43" s="124" customFormat="1" x14ac:dyDescent="0.2">
      <c r="B310" s="133"/>
      <c r="C310" s="133"/>
      <c r="D310" s="133"/>
      <c r="E310" s="133"/>
      <c r="F310" s="133"/>
      <c r="G310" s="133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</row>
    <row r="311" spans="2:43" s="124" customFormat="1" x14ac:dyDescent="0.2">
      <c r="B311" s="133"/>
      <c r="C311" s="133"/>
      <c r="D311" s="133"/>
      <c r="E311" s="133"/>
      <c r="F311" s="133"/>
      <c r="G311" s="13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</row>
    <row r="312" spans="2:43" s="124" customFormat="1" x14ac:dyDescent="0.2">
      <c r="B312" s="133"/>
      <c r="C312" s="133"/>
      <c r="D312" s="133"/>
      <c r="E312" s="133"/>
      <c r="F312" s="133"/>
      <c r="G312" s="133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</row>
    <row r="313" spans="2:43" s="124" customFormat="1" x14ac:dyDescent="0.2">
      <c r="B313" s="133"/>
      <c r="C313" s="133"/>
      <c r="D313" s="133"/>
      <c r="E313" s="133"/>
      <c r="F313" s="133"/>
      <c r="G313" s="13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</row>
    <row r="314" spans="2:43" s="124" customFormat="1" x14ac:dyDescent="0.2">
      <c r="B314" s="133"/>
      <c r="C314" s="133"/>
      <c r="D314" s="133"/>
      <c r="E314" s="133"/>
      <c r="F314" s="133"/>
      <c r="G314" s="133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</row>
    <row r="315" spans="2:43" s="124" customFormat="1" x14ac:dyDescent="0.2">
      <c r="B315" s="133"/>
      <c r="C315" s="133"/>
      <c r="D315" s="133"/>
      <c r="E315" s="133"/>
      <c r="F315" s="133"/>
      <c r="G315" s="13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</row>
    <row r="316" spans="2:43" s="124" customFormat="1" x14ac:dyDescent="0.2">
      <c r="B316" s="133"/>
      <c r="C316" s="133"/>
      <c r="D316" s="133"/>
      <c r="E316" s="133"/>
      <c r="F316" s="133"/>
      <c r="G316" s="133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</row>
    <row r="317" spans="2:43" s="124" customFormat="1" x14ac:dyDescent="0.2">
      <c r="B317" s="133"/>
      <c r="C317" s="133"/>
      <c r="D317" s="133"/>
      <c r="E317" s="133"/>
      <c r="F317" s="133"/>
      <c r="G317" s="133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</row>
    <row r="318" spans="2:43" s="124" customFormat="1" x14ac:dyDescent="0.2">
      <c r="B318" s="133"/>
      <c r="C318" s="133"/>
      <c r="D318" s="133"/>
      <c r="E318" s="133"/>
      <c r="F318" s="133"/>
      <c r="G318" s="13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</row>
    <row r="319" spans="2:43" s="124" customFormat="1" x14ac:dyDescent="0.2">
      <c r="B319" s="133"/>
      <c r="C319" s="133"/>
      <c r="D319" s="133"/>
      <c r="E319" s="133"/>
      <c r="F319" s="133"/>
      <c r="G319" s="13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</row>
    <row r="320" spans="2:43" s="124" customFormat="1" x14ac:dyDescent="0.2">
      <c r="B320" s="133"/>
      <c r="C320" s="133"/>
      <c r="D320" s="133"/>
      <c r="E320" s="133"/>
      <c r="F320" s="133"/>
      <c r="G320" s="13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</row>
    <row r="321" spans="2:43" s="124" customFormat="1" x14ac:dyDescent="0.2">
      <c r="B321" s="133"/>
      <c r="C321" s="133"/>
      <c r="D321" s="133"/>
      <c r="E321" s="133"/>
      <c r="F321" s="133"/>
      <c r="G321" s="133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</row>
    <row r="322" spans="2:43" s="124" customFormat="1" x14ac:dyDescent="0.2">
      <c r="B322" s="133"/>
      <c r="C322" s="133"/>
      <c r="D322" s="133"/>
      <c r="E322" s="133"/>
      <c r="F322" s="133"/>
      <c r="G322" s="133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</row>
    <row r="323" spans="2:43" s="124" customFormat="1" x14ac:dyDescent="0.2">
      <c r="B323" s="133"/>
      <c r="C323" s="133"/>
      <c r="D323" s="133"/>
      <c r="E323" s="133"/>
      <c r="F323" s="133"/>
      <c r="G323" s="133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</row>
    <row r="324" spans="2:43" s="124" customFormat="1" x14ac:dyDescent="0.2">
      <c r="B324" s="133"/>
      <c r="C324" s="133"/>
      <c r="D324" s="133"/>
      <c r="E324" s="133"/>
      <c r="F324" s="133"/>
      <c r="G324" s="13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</row>
    <row r="325" spans="2:43" s="124" customFormat="1" x14ac:dyDescent="0.2">
      <c r="B325" s="133"/>
      <c r="C325" s="133"/>
      <c r="D325" s="133"/>
      <c r="E325" s="133"/>
      <c r="F325" s="133"/>
      <c r="G325" s="133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</row>
    <row r="326" spans="2:43" s="124" customFormat="1" x14ac:dyDescent="0.2">
      <c r="B326" s="133"/>
      <c r="C326" s="133"/>
      <c r="D326" s="133"/>
      <c r="E326" s="133"/>
      <c r="F326" s="133"/>
      <c r="G326" s="133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</row>
    <row r="327" spans="2:43" s="124" customFormat="1" x14ac:dyDescent="0.2">
      <c r="B327" s="133"/>
      <c r="C327" s="133"/>
      <c r="D327" s="133"/>
      <c r="E327" s="133"/>
      <c r="F327" s="133"/>
      <c r="G327" s="13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</row>
    <row r="328" spans="2:43" s="124" customFormat="1" x14ac:dyDescent="0.2">
      <c r="B328" s="133"/>
      <c r="C328" s="133"/>
      <c r="D328" s="133"/>
      <c r="E328" s="133"/>
      <c r="F328" s="133"/>
      <c r="G328" s="133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</row>
    <row r="329" spans="2:43" s="124" customFormat="1" x14ac:dyDescent="0.2">
      <c r="B329" s="133"/>
      <c r="C329" s="133"/>
      <c r="D329" s="133"/>
      <c r="E329" s="133"/>
      <c r="F329" s="133"/>
      <c r="G329" s="133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</row>
    <row r="330" spans="2:43" s="124" customFormat="1" x14ac:dyDescent="0.2">
      <c r="B330" s="133"/>
      <c r="C330" s="133"/>
      <c r="D330" s="133"/>
      <c r="E330" s="133"/>
      <c r="F330" s="133"/>
      <c r="G330" s="133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</row>
    <row r="331" spans="2:43" s="124" customFormat="1" x14ac:dyDescent="0.2">
      <c r="B331" s="133"/>
      <c r="C331" s="133"/>
      <c r="D331" s="133"/>
      <c r="E331" s="133"/>
      <c r="F331" s="133"/>
      <c r="G331" s="133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</row>
    <row r="332" spans="2:43" s="124" customFormat="1" x14ac:dyDescent="0.2">
      <c r="B332" s="133"/>
      <c r="C332" s="133"/>
      <c r="D332" s="133"/>
      <c r="E332" s="133"/>
      <c r="F332" s="133"/>
      <c r="G332" s="133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</row>
    <row r="333" spans="2:43" s="124" customFormat="1" x14ac:dyDescent="0.2">
      <c r="B333" s="133"/>
      <c r="C333" s="133"/>
      <c r="D333" s="133"/>
      <c r="E333" s="133"/>
      <c r="F333" s="133"/>
      <c r="G333" s="13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</row>
    <row r="334" spans="2:43" s="124" customFormat="1" x14ac:dyDescent="0.2">
      <c r="B334" s="133"/>
      <c r="C334" s="133"/>
      <c r="D334" s="133"/>
      <c r="E334" s="133"/>
      <c r="F334" s="133"/>
      <c r="G334" s="133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</row>
    <row r="335" spans="2:43" s="124" customFormat="1" x14ac:dyDescent="0.2">
      <c r="B335" s="133"/>
      <c r="C335" s="133"/>
      <c r="D335" s="133"/>
      <c r="E335" s="133"/>
      <c r="F335" s="133"/>
      <c r="G335" s="133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</row>
    <row r="336" spans="2:43" s="124" customFormat="1" x14ac:dyDescent="0.2">
      <c r="B336" s="133"/>
      <c r="C336" s="133"/>
      <c r="D336" s="133"/>
      <c r="E336" s="133"/>
      <c r="F336" s="133"/>
      <c r="G336" s="133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</row>
    <row r="337" spans="2:43" s="124" customFormat="1" x14ac:dyDescent="0.2">
      <c r="B337" s="133"/>
      <c r="C337" s="133"/>
      <c r="D337" s="133"/>
      <c r="E337" s="133"/>
      <c r="F337" s="133"/>
      <c r="G337" s="133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</row>
    <row r="338" spans="2:43" s="124" customFormat="1" x14ac:dyDescent="0.2">
      <c r="B338" s="133"/>
      <c r="C338" s="133"/>
      <c r="D338" s="133"/>
      <c r="E338" s="133"/>
      <c r="F338" s="133"/>
      <c r="G338" s="133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</row>
    <row r="339" spans="2:43" s="124" customFormat="1" x14ac:dyDescent="0.2">
      <c r="B339" s="133"/>
      <c r="C339" s="133"/>
      <c r="D339" s="133"/>
      <c r="E339" s="133"/>
      <c r="F339" s="133"/>
      <c r="G339" s="133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</row>
    <row r="340" spans="2:43" s="124" customFormat="1" x14ac:dyDescent="0.2">
      <c r="B340" s="133"/>
      <c r="C340" s="133"/>
      <c r="D340" s="133"/>
      <c r="E340" s="133"/>
      <c r="F340" s="133"/>
      <c r="G340" s="133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</row>
    <row r="341" spans="2:43" s="124" customFormat="1" x14ac:dyDescent="0.2">
      <c r="B341" s="133"/>
      <c r="C341" s="133"/>
      <c r="D341" s="133"/>
      <c r="E341" s="133"/>
      <c r="F341" s="133"/>
      <c r="G341" s="133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</row>
    <row r="342" spans="2:43" s="124" customFormat="1" x14ac:dyDescent="0.2">
      <c r="B342" s="133"/>
      <c r="C342" s="133"/>
      <c r="D342" s="133"/>
      <c r="E342" s="133"/>
      <c r="F342" s="133"/>
      <c r="G342" s="133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</row>
    <row r="343" spans="2:43" s="124" customFormat="1" x14ac:dyDescent="0.2">
      <c r="B343" s="133"/>
      <c r="C343" s="133"/>
      <c r="D343" s="133"/>
      <c r="E343" s="133"/>
      <c r="F343" s="133"/>
      <c r="G343" s="133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</row>
    <row r="344" spans="2:43" s="124" customFormat="1" x14ac:dyDescent="0.2">
      <c r="B344" s="133"/>
      <c r="C344" s="133"/>
      <c r="D344" s="133"/>
      <c r="E344" s="133"/>
      <c r="F344" s="133"/>
      <c r="G344" s="133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</row>
    <row r="345" spans="2:43" s="124" customFormat="1" x14ac:dyDescent="0.2">
      <c r="B345" s="133"/>
      <c r="C345" s="133"/>
      <c r="D345" s="133"/>
      <c r="E345" s="133"/>
      <c r="F345" s="133"/>
      <c r="G345" s="13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</row>
    <row r="346" spans="2:43" s="124" customFormat="1" x14ac:dyDescent="0.2">
      <c r="B346" s="133"/>
      <c r="C346" s="133"/>
      <c r="D346" s="133"/>
      <c r="E346" s="133"/>
      <c r="F346" s="133"/>
      <c r="G346" s="133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</row>
    <row r="347" spans="2:43" s="124" customFormat="1" x14ac:dyDescent="0.2">
      <c r="B347" s="133"/>
      <c r="C347" s="133"/>
      <c r="D347" s="133"/>
      <c r="E347" s="133"/>
      <c r="F347" s="133"/>
      <c r="G347" s="133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</row>
    <row r="348" spans="2:43" s="124" customFormat="1" x14ac:dyDescent="0.2">
      <c r="B348" s="133"/>
      <c r="C348" s="133"/>
      <c r="D348" s="133"/>
      <c r="E348" s="133"/>
      <c r="F348" s="133"/>
      <c r="G348" s="133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</row>
    <row r="349" spans="2:43" s="124" customFormat="1" x14ac:dyDescent="0.2">
      <c r="B349" s="133"/>
      <c r="C349" s="133"/>
      <c r="D349" s="133"/>
      <c r="E349" s="133"/>
      <c r="F349" s="133"/>
      <c r="G349" s="13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</row>
    <row r="350" spans="2:43" s="124" customFormat="1" x14ac:dyDescent="0.2">
      <c r="B350" s="133"/>
      <c r="C350" s="133"/>
      <c r="D350" s="133"/>
      <c r="E350" s="133"/>
      <c r="F350" s="133"/>
      <c r="G350" s="133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</row>
    <row r="351" spans="2:43" s="124" customFormat="1" x14ac:dyDescent="0.2">
      <c r="B351" s="133"/>
      <c r="C351" s="133"/>
      <c r="D351" s="133"/>
      <c r="E351" s="133"/>
      <c r="F351" s="133"/>
      <c r="G351" s="133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</row>
    <row r="352" spans="2:43" s="124" customFormat="1" x14ac:dyDescent="0.2">
      <c r="B352" s="133"/>
      <c r="C352" s="133"/>
      <c r="D352" s="133"/>
      <c r="E352" s="133"/>
      <c r="F352" s="133"/>
      <c r="G352" s="133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</row>
    <row r="353" spans="2:43" s="124" customFormat="1" x14ac:dyDescent="0.2">
      <c r="B353" s="133"/>
      <c r="C353" s="133"/>
      <c r="D353" s="133"/>
      <c r="E353" s="133"/>
      <c r="F353" s="133"/>
      <c r="G353" s="13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</row>
    <row r="354" spans="2:43" s="124" customFormat="1" x14ac:dyDescent="0.2">
      <c r="B354" s="133"/>
      <c r="C354" s="133"/>
      <c r="D354" s="133"/>
      <c r="E354" s="133"/>
      <c r="F354" s="133"/>
      <c r="G354" s="133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</row>
    <row r="355" spans="2:43" s="124" customFormat="1" x14ac:dyDescent="0.2">
      <c r="B355" s="133"/>
      <c r="C355" s="133"/>
      <c r="D355" s="133"/>
      <c r="E355" s="133"/>
      <c r="F355" s="133"/>
      <c r="G355" s="133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</row>
    <row r="356" spans="2:43" s="124" customFormat="1" x14ac:dyDescent="0.2">
      <c r="B356" s="133"/>
      <c r="C356" s="133"/>
      <c r="D356" s="133"/>
      <c r="E356" s="133"/>
      <c r="F356" s="133"/>
      <c r="G356" s="133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</row>
    <row r="357" spans="2:43" s="124" customFormat="1" x14ac:dyDescent="0.2">
      <c r="B357" s="133"/>
      <c r="C357" s="133"/>
      <c r="D357" s="133"/>
      <c r="E357" s="133"/>
      <c r="F357" s="133"/>
      <c r="G357" s="133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</row>
    <row r="358" spans="2:43" s="124" customFormat="1" x14ac:dyDescent="0.2">
      <c r="B358" s="133"/>
      <c r="C358" s="133"/>
      <c r="D358" s="133"/>
      <c r="E358" s="133"/>
      <c r="F358" s="133"/>
      <c r="G358" s="133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</row>
    <row r="359" spans="2:43" s="124" customFormat="1" x14ac:dyDescent="0.2">
      <c r="B359" s="133"/>
      <c r="C359" s="133"/>
      <c r="D359" s="133"/>
      <c r="E359" s="133"/>
      <c r="F359" s="133"/>
      <c r="G359" s="13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</row>
    <row r="360" spans="2:43" s="124" customFormat="1" x14ac:dyDescent="0.2">
      <c r="B360" s="133"/>
      <c r="C360" s="133"/>
      <c r="D360" s="133"/>
      <c r="E360" s="133"/>
      <c r="F360" s="133"/>
      <c r="G360" s="133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</row>
    <row r="361" spans="2:43" s="124" customFormat="1" x14ac:dyDescent="0.2">
      <c r="B361" s="133"/>
      <c r="C361" s="133"/>
      <c r="D361" s="133"/>
      <c r="E361" s="133"/>
      <c r="F361" s="133"/>
      <c r="G361" s="13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</row>
    <row r="362" spans="2:43" s="124" customFormat="1" x14ac:dyDescent="0.2">
      <c r="B362" s="133"/>
      <c r="C362" s="133"/>
      <c r="D362" s="133"/>
      <c r="E362" s="133"/>
      <c r="F362" s="133"/>
      <c r="G362" s="133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</row>
    <row r="363" spans="2:43" s="124" customFormat="1" x14ac:dyDescent="0.2">
      <c r="B363" s="133"/>
      <c r="C363" s="133"/>
      <c r="D363" s="133"/>
      <c r="E363" s="133"/>
      <c r="F363" s="133"/>
      <c r="G363" s="133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</row>
    <row r="364" spans="2:43" s="124" customFormat="1" x14ac:dyDescent="0.2">
      <c r="B364" s="133"/>
      <c r="C364" s="133"/>
      <c r="D364" s="133"/>
      <c r="E364" s="133"/>
      <c r="F364" s="133"/>
      <c r="G364" s="133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</row>
    <row r="365" spans="2:43" s="124" customFormat="1" x14ac:dyDescent="0.2">
      <c r="B365" s="133"/>
      <c r="C365" s="133"/>
      <c r="D365" s="133"/>
      <c r="E365" s="133"/>
      <c r="F365" s="133"/>
      <c r="G365" s="13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</row>
    <row r="366" spans="2:43" s="124" customFormat="1" x14ac:dyDescent="0.2">
      <c r="B366" s="133"/>
      <c r="C366" s="133"/>
      <c r="D366" s="133"/>
      <c r="E366" s="133"/>
      <c r="F366" s="133"/>
      <c r="G366" s="133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</row>
    <row r="367" spans="2:43" s="124" customFormat="1" x14ac:dyDescent="0.2">
      <c r="B367" s="133"/>
      <c r="C367" s="133"/>
      <c r="D367" s="133"/>
      <c r="E367" s="133"/>
      <c r="F367" s="133"/>
      <c r="G367" s="13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</row>
    <row r="368" spans="2:43" s="124" customFormat="1" x14ac:dyDescent="0.2">
      <c r="B368" s="133"/>
      <c r="C368" s="133"/>
      <c r="D368" s="133"/>
      <c r="E368" s="133"/>
      <c r="F368" s="133"/>
      <c r="G368" s="133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</row>
    <row r="369" spans="2:43" s="124" customFormat="1" x14ac:dyDescent="0.2">
      <c r="B369" s="133"/>
      <c r="C369" s="133"/>
      <c r="D369" s="133"/>
      <c r="E369" s="133"/>
      <c r="F369" s="133"/>
      <c r="G369" s="133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</row>
    <row r="370" spans="2:43" s="124" customFormat="1" x14ac:dyDescent="0.2">
      <c r="B370" s="133"/>
      <c r="C370" s="133"/>
      <c r="D370" s="133"/>
      <c r="E370" s="133"/>
      <c r="F370" s="133"/>
      <c r="G370" s="133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</row>
    <row r="371" spans="2:43" s="124" customFormat="1" x14ac:dyDescent="0.2">
      <c r="B371" s="133"/>
      <c r="C371" s="133"/>
      <c r="D371" s="133"/>
      <c r="E371" s="133"/>
      <c r="F371" s="133"/>
      <c r="G371" s="133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</row>
    <row r="372" spans="2:43" s="124" customFormat="1" x14ac:dyDescent="0.2">
      <c r="B372" s="133"/>
      <c r="C372" s="133"/>
      <c r="D372" s="133"/>
      <c r="E372" s="133"/>
      <c r="F372" s="133"/>
      <c r="G372" s="133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</row>
    <row r="373" spans="2:43" s="124" customFormat="1" x14ac:dyDescent="0.2">
      <c r="B373" s="133"/>
      <c r="C373" s="133"/>
      <c r="D373" s="133"/>
      <c r="E373" s="133"/>
      <c r="F373" s="133"/>
      <c r="G373" s="133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</row>
    <row r="374" spans="2:43" s="124" customFormat="1" x14ac:dyDescent="0.2">
      <c r="B374" s="133"/>
      <c r="C374" s="133"/>
      <c r="D374" s="133"/>
      <c r="E374" s="133"/>
      <c r="F374" s="133"/>
      <c r="G374" s="133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</row>
    <row r="375" spans="2:43" s="124" customFormat="1" x14ac:dyDescent="0.2">
      <c r="B375" s="133"/>
      <c r="C375" s="133"/>
      <c r="D375" s="133"/>
      <c r="E375" s="133"/>
      <c r="F375" s="133"/>
      <c r="G375" s="133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</row>
    <row r="376" spans="2:43" s="124" customFormat="1" x14ac:dyDescent="0.2">
      <c r="B376" s="133"/>
      <c r="C376" s="133"/>
      <c r="D376" s="133"/>
      <c r="E376" s="133"/>
      <c r="F376" s="133"/>
      <c r="G376" s="133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</row>
    <row r="377" spans="2:43" s="124" customFormat="1" x14ac:dyDescent="0.2">
      <c r="B377" s="133"/>
      <c r="C377" s="133"/>
      <c r="D377" s="133"/>
      <c r="E377" s="133"/>
      <c r="F377" s="133"/>
      <c r="G377" s="133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</row>
    <row r="378" spans="2:43" s="124" customFormat="1" x14ac:dyDescent="0.2">
      <c r="B378" s="133"/>
      <c r="C378" s="133"/>
      <c r="D378" s="133"/>
      <c r="E378" s="133"/>
      <c r="F378" s="133"/>
      <c r="G378" s="133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</row>
    <row r="379" spans="2:43" s="124" customFormat="1" x14ac:dyDescent="0.2">
      <c r="B379" s="133"/>
      <c r="C379" s="133"/>
      <c r="D379" s="133"/>
      <c r="E379" s="133"/>
      <c r="F379" s="133"/>
      <c r="G379" s="133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</row>
    <row r="380" spans="2:43" s="124" customFormat="1" x14ac:dyDescent="0.2">
      <c r="B380" s="133"/>
      <c r="C380" s="133"/>
      <c r="D380" s="133"/>
      <c r="E380" s="133"/>
      <c r="F380" s="133"/>
      <c r="G380" s="133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</row>
    <row r="381" spans="2:43" s="124" customFormat="1" x14ac:dyDescent="0.2">
      <c r="B381" s="133"/>
      <c r="C381" s="133"/>
      <c r="D381" s="133"/>
      <c r="E381" s="133"/>
      <c r="F381" s="133"/>
      <c r="G381" s="133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</row>
    <row r="382" spans="2:43" s="124" customFormat="1" x14ac:dyDescent="0.2">
      <c r="B382" s="133"/>
      <c r="C382" s="133"/>
      <c r="D382" s="133"/>
      <c r="E382" s="133"/>
      <c r="F382" s="133"/>
      <c r="G382" s="133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</row>
    <row r="383" spans="2:43" s="124" customFormat="1" x14ac:dyDescent="0.2">
      <c r="B383" s="133"/>
      <c r="C383" s="133"/>
      <c r="D383" s="133"/>
      <c r="E383" s="133"/>
      <c r="F383" s="133"/>
      <c r="G383" s="133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</row>
    <row r="384" spans="2:43" s="124" customFormat="1" x14ac:dyDescent="0.2">
      <c r="B384" s="133"/>
      <c r="C384" s="133"/>
      <c r="D384" s="133"/>
      <c r="E384" s="133"/>
      <c r="F384" s="133"/>
      <c r="G384" s="133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</row>
    <row r="385" spans="2:43" s="124" customFormat="1" x14ac:dyDescent="0.2">
      <c r="B385" s="133"/>
      <c r="C385" s="133"/>
      <c r="D385" s="133"/>
      <c r="E385" s="133"/>
      <c r="F385" s="133"/>
      <c r="G385" s="133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</row>
    <row r="386" spans="2:43" s="124" customFormat="1" x14ac:dyDescent="0.2">
      <c r="B386" s="133"/>
      <c r="C386" s="133"/>
      <c r="D386" s="133"/>
      <c r="E386" s="133"/>
      <c r="F386" s="133"/>
      <c r="G386" s="133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</row>
    <row r="387" spans="2:43" s="124" customFormat="1" x14ac:dyDescent="0.2">
      <c r="B387" s="133"/>
      <c r="C387" s="133"/>
      <c r="D387" s="133"/>
      <c r="E387" s="133"/>
      <c r="F387" s="133"/>
      <c r="G387" s="133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</row>
    <row r="388" spans="2:43" s="124" customFormat="1" x14ac:dyDescent="0.2">
      <c r="B388" s="133"/>
      <c r="C388" s="133"/>
      <c r="D388" s="133"/>
      <c r="E388" s="133"/>
      <c r="F388" s="133"/>
      <c r="G388" s="133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</row>
    <row r="389" spans="2:43" s="124" customFormat="1" x14ac:dyDescent="0.2">
      <c r="B389" s="133"/>
      <c r="C389" s="133"/>
      <c r="D389" s="133"/>
      <c r="E389" s="133"/>
      <c r="F389" s="133"/>
      <c r="G389" s="133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</row>
    <row r="390" spans="2:43" s="124" customFormat="1" x14ac:dyDescent="0.2">
      <c r="B390" s="133"/>
      <c r="C390" s="133"/>
      <c r="D390" s="133"/>
      <c r="E390" s="133"/>
      <c r="F390" s="133"/>
      <c r="G390" s="133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</row>
    <row r="391" spans="2:43" s="124" customFormat="1" x14ac:dyDescent="0.2">
      <c r="B391" s="133"/>
      <c r="C391" s="133"/>
      <c r="D391" s="133"/>
      <c r="E391" s="133"/>
      <c r="F391" s="133"/>
      <c r="G391" s="133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</row>
    <row r="392" spans="2:43" s="124" customFormat="1" x14ac:dyDescent="0.2">
      <c r="B392" s="133"/>
      <c r="C392" s="133"/>
      <c r="D392" s="133"/>
      <c r="E392" s="133"/>
      <c r="F392" s="133"/>
      <c r="G392" s="133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</row>
    <row r="393" spans="2:43" s="124" customFormat="1" x14ac:dyDescent="0.2">
      <c r="B393" s="133"/>
      <c r="C393" s="133"/>
      <c r="D393" s="133"/>
      <c r="E393" s="133"/>
      <c r="F393" s="133"/>
      <c r="G393" s="133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</row>
    <row r="394" spans="2:43" s="124" customFormat="1" x14ac:dyDescent="0.2">
      <c r="B394" s="133"/>
      <c r="C394" s="133"/>
      <c r="D394" s="133"/>
      <c r="E394" s="133"/>
      <c r="F394" s="133"/>
      <c r="G394" s="133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</row>
    <row r="395" spans="2:43" s="124" customFormat="1" x14ac:dyDescent="0.2">
      <c r="B395" s="133"/>
      <c r="C395" s="133"/>
      <c r="D395" s="133"/>
      <c r="E395" s="133"/>
      <c r="F395" s="133"/>
      <c r="G395" s="133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</row>
    <row r="396" spans="2:43" s="124" customFormat="1" x14ac:dyDescent="0.2">
      <c r="B396" s="133"/>
      <c r="C396" s="133"/>
      <c r="D396" s="133"/>
      <c r="E396" s="133"/>
      <c r="F396" s="133"/>
      <c r="G396" s="133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</row>
    <row r="397" spans="2:43" s="124" customFormat="1" x14ac:dyDescent="0.2">
      <c r="B397" s="133"/>
      <c r="C397" s="133"/>
      <c r="D397" s="133"/>
      <c r="E397" s="133"/>
      <c r="F397" s="133"/>
      <c r="G397" s="133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</row>
    <row r="398" spans="2:43" s="124" customFormat="1" x14ac:dyDescent="0.2">
      <c r="B398" s="133"/>
      <c r="C398" s="133"/>
      <c r="D398" s="133"/>
      <c r="E398" s="133"/>
      <c r="F398" s="133"/>
      <c r="G398" s="133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</row>
    <row r="399" spans="2:43" s="124" customFormat="1" x14ac:dyDescent="0.2">
      <c r="B399" s="133"/>
      <c r="C399" s="133"/>
      <c r="D399" s="133"/>
      <c r="E399" s="133"/>
      <c r="F399" s="133"/>
      <c r="G399" s="133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</row>
    <row r="400" spans="2:43" s="124" customFormat="1" x14ac:dyDescent="0.2">
      <c r="B400" s="133"/>
      <c r="C400" s="133"/>
      <c r="D400" s="133"/>
      <c r="E400" s="133"/>
      <c r="F400" s="133"/>
      <c r="G400" s="133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</row>
    <row r="401" spans="2:43" s="124" customFormat="1" x14ac:dyDescent="0.2">
      <c r="B401" s="133"/>
      <c r="C401" s="133"/>
      <c r="D401" s="133"/>
      <c r="E401" s="133"/>
      <c r="F401" s="133"/>
      <c r="G401" s="133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</row>
    <row r="402" spans="2:43" s="124" customFormat="1" x14ac:dyDescent="0.2">
      <c r="B402" s="133"/>
      <c r="C402" s="133"/>
      <c r="D402" s="133"/>
      <c r="E402" s="133"/>
      <c r="F402" s="133"/>
      <c r="G402" s="133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</row>
    <row r="403" spans="2:43" s="124" customFormat="1" x14ac:dyDescent="0.2">
      <c r="B403" s="133"/>
      <c r="C403" s="133"/>
      <c r="D403" s="133"/>
      <c r="E403" s="133"/>
      <c r="F403" s="133"/>
      <c r="G403" s="133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</row>
    <row r="404" spans="2:43" s="124" customFormat="1" x14ac:dyDescent="0.2">
      <c r="B404" s="133"/>
      <c r="C404" s="133"/>
      <c r="D404" s="133"/>
      <c r="E404" s="133"/>
      <c r="F404" s="133"/>
      <c r="G404" s="133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</row>
    <row r="405" spans="2:43" s="124" customFormat="1" x14ac:dyDescent="0.2">
      <c r="B405" s="133"/>
      <c r="C405" s="133"/>
      <c r="D405" s="133"/>
      <c r="E405" s="133"/>
      <c r="F405" s="133"/>
      <c r="G405" s="133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</row>
    <row r="406" spans="2:43" s="124" customFormat="1" x14ac:dyDescent="0.2">
      <c r="B406" s="133"/>
      <c r="C406" s="133"/>
      <c r="D406" s="133"/>
      <c r="E406" s="133"/>
      <c r="F406" s="133"/>
      <c r="G406" s="133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</row>
    <row r="407" spans="2:43" s="124" customFormat="1" x14ac:dyDescent="0.2">
      <c r="B407" s="133"/>
      <c r="C407" s="133"/>
      <c r="D407" s="133"/>
      <c r="E407" s="133"/>
      <c r="F407" s="133"/>
      <c r="G407" s="133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</row>
    <row r="408" spans="2:43" s="124" customFormat="1" x14ac:dyDescent="0.2">
      <c r="B408" s="133"/>
      <c r="C408" s="133"/>
      <c r="D408" s="133"/>
      <c r="E408" s="133"/>
      <c r="F408" s="133"/>
      <c r="G408" s="133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</row>
    <row r="409" spans="2:43" s="124" customFormat="1" x14ac:dyDescent="0.2">
      <c r="B409" s="133"/>
      <c r="C409" s="133"/>
      <c r="D409" s="133"/>
      <c r="E409" s="133"/>
      <c r="F409" s="133"/>
      <c r="G409" s="133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</row>
    <row r="410" spans="2:43" s="124" customFormat="1" x14ac:dyDescent="0.2">
      <c r="B410" s="133"/>
      <c r="C410" s="133"/>
      <c r="D410" s="133"/>
      <c r="E410" s="133"/>
      <c r="F410" s="133"/>
      <c r="G410" s="133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</row>
    <row r="411" spans="2:43" s="124" customFormat="1" x14ac:dyDescent="0.2">
      <c r="B411" s="133"/>
      <c r="C411" s="133"/>
      <c r="D411" s="133"/>
      <c r="E411" s="133"/>
      <c r="F411" s="133"/>
      <c r="G411" s="133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</row>
    <row r="412" spans="2:43" s="124" customFormat="1" x14ac:dyDescent="0.2">
      <c r="B412" s="133"/>
      <c r="C412" s="133"/>
      <c r="D412" s="133"/>
      <c r="E412" s="133"/>
      <c r="F412" s="133"/>
      <c r="G412" s="133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</row>
    <row r="413" spans="2:43" s="124" customFormat="1" x14ac:dyDescent="0.2">
      <c r="B413" s="133"/>
      <c r="C413" s="133"/>
      <c r="D413" s="133"/>
      <c r="E413" s="133"/>
      <c r="F413" s="133"/>
      <c r="G413" s="133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</row>
    <row r="414" spans="2:43" s="124" customFormat="1" x14ac:dyDescent="0.2">
      <c r="B414" s="133"/>
      <c r="C414" s="133"/>
      <c r="D414" s="133"/>
      <c r="E414" s="133"/>
      <c r="F414" s="133"/>
      <c r="G414" s="133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</row>
    <row r="415" spans="2:43" s="124" customFormat="1" x14ac:dyDescent="0.2">
      <c r="B415" s="133"/>
      <c r="C415" s="133"/>
      <c r="D415" s="133"/>
      <c r="E415" s="133"/>
      <c r="F415" s="133"/>
      <c r="G415" s="133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</row>
    <row r="416" spans="2:43" s="124" customFormat="1" x14ac:dyDescent="0.2">
      <c r="B416" s="133"/>
      <c r="C416" s="133"/>
      <c r="D416" s="133"/>
      <c r="E416" s="133"/>
      <c r="F416" s="133"/>
      <c r="G416" s="133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</row>
    <row r="417" spans="2:43" s="124" customFormat="1" x14ac:dyDescent="0.2">
      <c r="B417" s="133"/>
      <c r="C417" s="133"/>
      <c r="D417" s="133"/>
      <c r="E417" s="133"/>
      <c r="F417" s="133"/>
      <c r="G417" s="133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</row>
    <row r="418" spans="2:43" s="124" customFormat="1" x14ac:dyDescent="0.2">
      <c r="B418" s="133"/>
      <c r="C418" s="133"/>
      <c r="D418" s="133"/>
      <c r="E418" s="133"/>
      <c r="F418" s="133"/>
      <c r="G418" s="133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</row>
    <row r="419" spans="2:43" s="124" customFormat="1" x14ac:dyDescent="0.2">
      <c r="B419" s="133"/>
      <c r="C419" s="133"/>
      <c r="D419" s="133"/>
      <c r="E419" s="133"/>
      <c r="F419" s="133"/>
      <c r="G419" s="133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</row>
    <row r="420" spans="2:43" s="124" customFormat="1" x14ac:dyDescent="0.2">
      <c r="B420" s="133"/>
      <c r="C420" s="133"/>
      <c r="D420" s="133"/>
      <c r="E420" s="133"/>
      <c r="F420" s="133"/>
      <c r="G420" s="133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</row>
    <row r="421" spans="2:43" s="124" customFormat="1" x14ac:dyDescent="0.2">
      <c r="B421" s="133"/>
      <c r="C421" s="133"/>
      <c r="D421" s="133"/>
      <c r="E421" s="133"/>
      <c r="F421" s="133"/>
      <c r="G421" s="133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</row>
    <row r="422" spans="2:43" s="124" customFormat="1" x14ac:dyDescent="0.2">
      <c r="B422" s="133"/>
      <c r="C422" s="133"/>
      <c r="D422" s="133"/>
      <c r="E422" s="133"/>
      <c r="F422" s="133"/>
      <c r="G422" s="133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</row>
    <row r="423" spans="2:43" s="124" customFormat="1" x14ac:dyDescent="0.2">
      <c r="B423" s="133"/>
      <c r="C423" s="133"/>
      <c r="D423" s="133"/>
      <c r="E423" s="133"/>
      <c r="F423" s="133"/>
      <c r="G423" s="133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</row>
    <row r="424" spans="2:43" s="124" customFormat="1" x14ac:dyDescent="0.2">
      <c r="B424" s="133"/>
      <c r="C424" s="133"/>
      <c r="D424" s="133"/>
      <c r="E424" s="133"/>
      <c r="F424" s="133"/>
      <c r="G424" s="133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</row>
    <row r="425" spans="2:43" s="124" customFormat="1" x14ac:dyDescent="0.2">
      <c r="B425" s="133"/>
      <c r="C425" s="133"/>
      <c r="D425" s="133"/>
      <c r="E425" s="133"/>
      <c r="F425" s="133"/>
      <c r="G425" s="133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</row>
    <row r="426" spans="2:43" s="124" customFormat="1" x14ac:dyDescent="0.2">
      <c r="B426" s="133"/>
      <c r="C426" s="133"/>
      <c r="D426" s="133"/>
      <c r="E426" s="133"/>
      <c r="F426" s="133"/>
      <c r="G426" s="133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</row>
    <row r="427" spans="2:43" s="124" customFormat="1" x14ac:dyDescent="0.2">
      <c r="B427" s="133"/>
      <c r="C427" s="133"/>
      <c r="D427" s="133"/>
      <c r="E427" s="133"/>
      <c r="F427" s="133"/>
      <c r="G427" s="133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</row>
    <row r="428" spans="2:43" s="124" customFormat="1" x14ac:dyDescent="0.2">
      <c r="B428" s="133"/>
      <c r="C428" s="133"/>
      <c r="D428" s="133"/>
      <c r="E428" s="133"/>
      <c r="F428" s="133"/>
      <c r="G428" s="133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</row>
    <row r="429" spans="2:43" s="124" customFormat="1" x14ac:dyDescent="0.2">
      <c r="B429" s="133"/>
      <c r="C429" s="133"/>
      <c r="D429" s="133"/>
      <c r="E429" s="133"/>
      <c r="F429" s="133"/>
      <c r="G429" s="133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</row>
    <row r="430" spans="2:43" s="124" customFormat="1" x14ac:dyDescent="0.2">
      <c r="B430" s="133"/>
      <c r="C430" s="133"/>
      <c r="D430" s="133"/>
      <c r="E430" s="133"/>
      <c r="F430" s="133"/>
      <c r="G430" s="133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</row>
    <row r="431" spans="2:43" s="124" customFormat="1" x14ac:dyDescent="0.2">
      <c r="B431" s="133"/>
      <c r="C431" s="133"/>
      <c r="D431" s="133"/>
      <c r="E431" s="133"/>
      <c r="F431" s="133"/>
      <c r="G431" s="133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</row>
    <row r="432" spans="2:43" s="124" customFormat="1" x14ac:dyDescent="0.2">
      <c r="B432" s="133"/>
      <c r="C432" s="133"/>
      <c r="D432" s="133"/>
      <c r="E432" s="133"/>
      <c r="F432" s="133"/>
      <c r="G432" s="133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</row>
    <row r="433" spans="2:43" s="124" customFormat="1" x14ac:dyDescent="0.2">
      <c r="B433" s="133"/>
      <c r="C433" s="133"/>
      <c r="D433" s="133"/>
      <c r="E433" s="133"/>
      <c r="F433" s="133"/>
      <c r="G433" s="133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</row>
    <row r="434" spans="2:43" s="124" customFormat="1" x14ac:dyDescent="0.2">
      <c r="B434" s="133"/>
      <c r="C434" s="133"/>
      <c r="D434" s="133"/>
      <c r="E434" s="133"/>
      <c r="F434" s="133"/>
      <c r="G434" s="133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</row>
    <row r="435" spans="2:43" s="124" customFormat="1" x14ac:dyDescent="0.2">
      <c r="B435" s="133"/>
      <c r="C435" s="133"/>
      <c r="D435" s="133"/>
      <c r="E435" s="133"/>
      <c r="F435" s="133"/>
      <c r="G435" s="133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</row>
    <row r="436" spans="2:43" s="124" customFormat="1" x14ac:dyDescent="0.2">
      <c r="B436" s="133"/>
      <c r="C436" s="133"/>
      <c r="D436" s="133"/>
      <c r="E436" s="133"/>
      <c r="F436" s="133"/>
      <c r="G436" s="133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</row>
    <row r="437" spans="2:43" s="124" customFormat="1" x14ac:dyDescent="0.2">
      <c r="B437" s="133"/>
      <c r="C437" s="133"/>
      <c r="D437" s="133"/>
      <c r="E437" s="133"/>
      <c r="F437" s="133"/>
      <c r="G437" s="133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</row>
    <row r="438" spans="2:43" s="124" customFormat="1" x14ac:dyDescent="0.2">
      <c r="B438" s="133"/>
      <c r="C438" s="133"/>
      <c r="D438" s="133"/>
      <c r="E438" s="133"/>
      <c r="F438" s="133"/>
      <c r="G438" s="133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</row>
    <row r="439" spans="2:43" s="124" customFormat="1" x14ac:dyDescent="0.2">
      <c r="B439" s="133"/>
      <c r="C439" s="133"/>
      <c r="D439" s="133"/>
      <c r="E439" s="133"/>
      <c r="F439" s="133"/>
      <c r="G439" s="133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</row>
    <row r="440" spans="2:43" s="124" customFormat="1" x14ac:dyDescent="0.2">
      <c r="B440" s="133"/>
      <c r="C440" s="133"/>
      <c r="D440" s="133"/>
      <c r="E440" s="133"/>
      <c r="F440" s="133"/>
      <c r="G440" s="133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</row>
    <row r="441" spans="2:43" s="124" customFormat="1" x14ac:dyDescent="0.2">
      <c r="B441" s="133"/>
      <c r="C441" s="133"/>
      <c r="D441" s="133"/>
      <c r="E441" s="133"/>
      <c r="F441" s="133"/>
      <c r="G441" s="133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</row>
    <row r="442" spans="2:43" s="124" customFormat="1" x14ac:dyDescent="0.2">
      <c r="B442" s="133"/>
      <c r="C442" s="133"/>
      <c r="D442" s="133"/>
      <c r="E442" s="133"/>
      <c r="F442" s="133"/>
      <c r="G442" s="133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</row>
    <row r="443" spans="2:43" s="124" customFormat="1" x14ac:dyDescent="0.2">
      <c r="B443" s="133"/>
      <c r="C443" s="133"/>
      <c r="D443" s="133"/>
      <c r="E443" s="133"/>
      <c r="F443" s="133"/>
      <c r="G443" s="133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</row>
    <row r="444" spans="2:43" s="124" customFormat="1" x14ac:dyDescent="0.2">
      <c r="B444" s="133"/>
      <c r="C444" s="133"/>
      <c r="D444" s="133"/>
      <c r="E444" s="133"/>
      <c r="F444" s="133"/>
      <c r="G444" s="133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</row>
    <row r="445" spans="2:43" s="124" customFormat="1" x14ac:dyDescent="0.2">
      <c r="B445" s="133"/>
      <c r="C445" s="133"/>
      <c r="D445" s="133"/>
      <c r="E445" s="133"/>
      <c r="F445" s="133"/>
      <c r="G445" s="133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</row>
    <row r="446" spans="2:43" s="124" customFormat="1" x14ac:dyDescent="0.2">
      <c r="B446" s="133"/>
      <c r="C446" s="133"/>
      <c r="D446" s="133"/>
      <c r="E446" s="133"/>
      <c r="F446" s="133"/>
      <c r="G446" s="133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</row>
    <row r="447" spans="2:43" s="124" customFormat="1" x14ac:dyDescent="0.2">
      <c r="B447" s="133"/>
      <c r="C447" s="133"/>
      <c r="D447" s="133"/>
      <c r="E447" s="133"/>
      <c r="F447" s="133"/>
      <c r="G447" s="133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</row>
    <row r="448" spans="2:43" s="124" customFormat="1" x14ac:dyDescent="0.2">
      <c r="B448" s="133"/>
      <c r="C448" s="133"/>
      <c r="D448" s="133"/>
      <c r="E448" s="133"/>
      <c r="F448" s="133"/>
      <c r="G448" s="133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</row>
    <row r="449" spans="2:43" s="124" customFormat="1" x14ac:dyDescent="0.2">
      <c r="B449" s="133"/>
      <c r="C449" s="133"/>
      <c r="D449" s="133"/>
      <c r="E449" s="133"/>
      <c r="F449" s="133"/>
      <c r="G449" s="133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</row>
    <row r="450" spans="2:43" s="124" customFormat="1" x14ac:dyDescent="0.2">
      <c r="B450" s="133"/>
      <c r="C450" s="133"/>
      <c r="D450" s="133"/>
      <c r="E450" s="133"/>
      <c r="F450" s="133"/>
      <c r="G450" s="133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</row>
    <row r="451" spans="2:43" s="124" customFormat="1" x14ac:dyDescent="0.2">
      <c r="B451" s="133"/>
      <c r="C451" s="133"/>
      <c r="D451" s="133"/>
      <c r="E451" s="133"/>
      <c r="F451" s="133"/>
      <c r="G451" s="133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</row>
    <row r="452" spans="2:43" s="124" customFormat="1" x14ac:dyDescent="0.2">
      <c r="B452" s="133"/>
      <c r="C452" s="133"/>
      <c r="D452" s="133"/>
      <c r="E452" s="133"/>
      <c r="F452" s="133"/>
      <c r="G452" s="133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</row>
    <row r="453" spans="2:43" s="124" customFormat="1" x14ac:dyDescent="0.2">
      <c r="B453" s="133"/>
      <c r="C453" s="133"/>
      <c r="D453" s="133"/>
      <c r="E453" s="133"/>
      <c r="F453" s="133"/>
      <c r="G453" s="133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</row>
    <row r="454" spans="2:43" s="124" customFormat="1" x14ac:dyDescent="0.2">
      <c r="B454" s="133"/>
      <c r="C454" s="133"/>
      <c r="D454" s="133"/>
      <c r="E454" s="133"/>
      <c r="F454" s="133"/>
      <c r="G454" s="133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</row>
    <row r="455" spans="2:43" s="124" customFormat="1" x14ac:dyDescent="0.2">
      <c r="B455" s="133"/>
      <c r="C455" s="133"/>
      <c r="D455" s="133"/>
      <c r="E455" s="133"/>
      <c r="F455" s="133"/>
      <c r="G455" s="133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</row>
    <row r="456" spans="2:43" s="124" customFormat="1" x14ac:dyDescent="0.2">
      <c r="B456" s="133"/>
      <c r="C456" s="133"/>
      <c r="D456" s="133"/>
      <c r="E456" s="133"/>
      <c r="F456" s="133"/>
      <c r="G456" s="133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</row>
    <row r="457" spans="2:43" s="124" customFormat="1" x14ac:dyDescent="0.2">
      <c r="B457" s="133"/>
      <c r="C457" s="133"/>
      <c r="D457" s="133"/>
      <c r="E457" s="133"/>
      <c r="F457" s="133"/>
      <c r="G457" s="133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</row>
    <row r="458" spans="2:43" s="124" customFormat="1" x14ac:dyDescent="0.2">
      <c r="B458" s="133"/>
      <c r="C458" s="133"/>
      <c r="D458" s="133"/>
      <c r="E458" s="133"/>
      <c r="F458" s="133"/>
      <c r="G458" s="133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</row>
    <row r="459" spans="2:43" s="124" customFormat="1" x14ac:dyDescent="0.2">
      <c r="B459" s="133"/>
      <c r="C459" s="133"/>
      <c r="D459" s="133"/>
      <c r="E459" s="133"/>
      <c r="F459" s="133"/>
      <c r="G459" s="133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</row>
    <row r="460" spans="2:43" s="124" customFormat="1" x14ac:dyDescent="0.2">
      <c r="B460" s="133"/>
      <c r="C460" s="133"/>
      <c r="D460" s="133"/>
      <c r="E460" s="133"/>
      <c r="F460" s="133"/>
      <c r="G460" s="133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</row>
    <row r="461" spans="2:43" s="124" customFormat="1" x14ac:dyDescent="0.2">
      <c r="B461" s="133"/>
      <c r="C461" s="133"/>
      <c r="D461" s="133"/>
      <c r="E461" s="133"/>
      <c r="F461" s="133"/>
      <c r="G461" s="133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</row>
    <row r="462" spans="2:43" s="124" customFormat="1" x14ac:dyDescent="0.2">
      <c r="B462" s="133"/>
      <c r="C462" s="133"/>
      <c r="D462" s="133"/>
      <c r="E462" s="133"/>
      <c r="F462" s="133"/>
      <c r="G462" s="133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</row>
    <row r="463" spans="2:43" s="124" customFormat="1" x14ac:dyDescent="0.2">
      <c r="B463" s="133"/>
      <c r="C463" s="133"/>
      <c r="D463" s="133"/>
      <c r="E463" s="133"/>
      <c r="F463" s="133"/>
      <c r="G463" s="133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</row>
    <row r="464" spans="2:43" s="124" customFormat="1" x14ac:dyDescent="0.2">
      <c r="B464" s="133"/>
      <c r="C464" s="133"/>
      <c r="D464" s="133"/>
      <c r="E464" s="133"/>
      <c r="F464" s="133"/>
      <c r="G464" s="133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</row>
    <row r="465" spans="2:43" s="124" customFormat="1" x14ac:dyDescent="0.2">
      <c r="B465" s="133"/>
      <c r="C465" s="133"/>
      <c r="D465" s="133"/>
      <c r="E465" s="133"/>
      <c r="F465" s="133"/>
      <c r="G465" s="133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</row>
    <row r="466" spans="2:43" s="124" customFormat="1" x14ac:dyDescent="0.2">
      <c r="B466" s="133"/>
      <c r="C466" s="133"/>
      <c r="D466" s="133"/>
      <c r="E466" s="133"/>
      <c r="F466" s="133"/>
      <c r="G466" s="133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</row>
    <row r="467" spans="2:43" s="124" customFormat="1" x14ac:dyDescent="0.2">
      <c r="B467" s="133"/>
      <c r="C467" s="133"/>
      <c r="D467" s="133"/>
      <c r="E467" s="133"/>
      <c r="F467" s="133"/>
      <c r="G467" s="133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</row>
    <row r="468" spans="2:43" s="124" customFormat="1" x14ac:dyDescent="0.2">
      <c r="B468" s="133"/>
      <c r="C468" s="133"/>
      <c r="D468" s="133"/>
      <c r="E468" s="133"/>
      <c r="F468" s="133"/>
      <c r="G468" s="133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</row>
    <row r="469" spans="2:43" s="124" customFormat="1" x14ac:dyDescent="0.2">
      <c r="B469" s="133"/>
      <c r="C469" s="133"/>
      <c r="D469" s="133"/>
      <c r="E469" s="133"/>
      <c r="F469" s="133"/>
      <c r="G469" s="133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</row>
    <row r="470" spans="2:43" s="124" customFormat="1" x14ac:dyDescent="0.2">
      <c r="B470" s="133"/>
      <c r="C470" s="133"/>
      <c r="D470" s="133"/>
      <c r="E470" s="133"/>
      <c r="F470" s="133"/>
      <c r="G470" s="133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</row>
    <row r="471" spans="2:43" s="124" customFormat="1" x14ac:dyDescent="0.2">
      <c r="B471" s="133"/>
      <c r="C471" s="133"/>
      <c r="D471" s="133"/>
      <c r="E471" s="133"/>
      <c r="F471" s="133"/>
      <c r="G471" s="133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</row>
    <row r="472" spans="2:43" s="124" customFormat="1" x14ac:dyDescent="0.2">
      <c r="B472" s="133"/>
      <c r="C472" s="133"/>
      <c r="D472" s="133"/>
      <c r="E472" s="133"/>
      <c r="F472" s="133"/>
      <c r="G472" s="133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</row>
    <row r="473" spans="2:43" s="124" customFormat="1" x14ac:dyDescent="0.2">
      <c r="B473" s="133"/>
      <c r="C473" s="133"/>
      <c r="D473" s="133"/>
      <c r="E473" s="133"/>
      <c r="F473" s="133"/>
      <c r="G473" s="133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</row>
    <row r="474" spans="2:43" s="124" customFormat="1" x14ac:dyDescent="0.2">
      <c r="B474" s="133"/>
      <c r="C474" s="133"/>
      <c r="D474" s="133"/>
      <c r="E474" s="133"/>
      <c r="F474" s="133"/>
      <c r="G474" s="133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</row>
    <row r="475" spans="2:43" s="124" customFormat="1" x14ac:dyDescent="0.2">
      <c r="B475" s="133"/>
      <c r="C475" s="133"/>
      <c r="D475" s="133"/>
      <c r="E475" s="133"/>
      <c r="F475" s="133"/>
      <c r="G475" s="133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</row>
    <row r="476" spans="2:43" s="124" customFormat="1" x14ac:dyDescent="0.2">
      <c r="B476" s="133"/>
      <c r="C476" s="133"/>
      <c r="D476" s="133"/>
      <c r="E476" s="133"/>
      <c r="F476" s="133"/>
      <c r="G476" s="133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</row>
    <row r="477" spans="2:43" s="124" customFormat="1" x14ac:dyDescent="0.2">
      <c r="B477" s="133"/>
      <c r="C477" s="133"/>
      <c r="D477" s="133"/>
      <c r="E477" s="133"/>
      <c r="F477" s="133"/>
      <c r="G477" s="133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</row>
    <row r="478" spans="2:43" s="124" customFormat="1" x14ac:dyDescent="0.2">
      <c r="B478" s="133"/>
      <c r="C478" s="133"/>
      <c r="D478" s="133"/>
      <c r="E478" s="133"/>
      <c r="F478" s="133"/>
      <c r="G478" s="133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</row>
    <row r="479" spans="2:43" s="124" customFormat="1" x14ac:dyDescent="0.2">
      <c r="B479" s="133"/>
      <c r="C479" s="133"/>
      <c r="D479" s="133"/>
      <c r="E479" s="133"/>
      <c r="F479" s="133"/>
      <c r="G479" s="133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</row>
    <row r="480" spans="2:43" s="124" customFormat="1" x14ac:dyDescent="0.2">
      <c r="B480" s="133"/>
      <c r="C480" s="133"/>
      <c r="D480" s="133"/>
      <c r="E480" s="133"/>
      <c r="F480" s="133"/>
      <c r="G480" s="133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</row>
    <row r="481" spans="2:43" s="124" customFormat="1" x14ac:dyDescent="0.2">
      <c r="B481" s="133"/>
      <c r="C481" s="133"/>
      <c r="D481" s="133"/>
      <c r="E481" s="133"/>
      <c r="F481" s="133"/>
      <c r="G481" s="133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</row>
    <row r="482" spans="2:43" s="124" customFormat="1" x14ac:dyDescent="0.2">
      <c r="B482" s="133"/>
      <c r="C482" s="133"/>
      <c r="D482" s="133"/>
      <c r="E482" s="133"/>
      <c r="F482" s="133"/>
      <c r="G482" s="133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</row>
    <row r="483" spans="2:43" s="124" customFormat="1" x14ac:dyDescent="0.2">
      <c r="B483" s="133"/>
      <c r="C483" s="133"/>
      <c r="D483" s="133"/>
      <c r="E483" s="133"/>
      <c r="F483" s="133"/>
      <c r="G483" s="133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</row>
    <row r="484" spans="2:43" s="124" customFormat="1" x14ac:dyDescent="0.2">
      <c r="B484" s="133"/>
      <c r="C484" s="133"/>
      <c r="D484" s="133"/>
      <c r="E484" s="133"/>
      <c r="F484" s="133"/>
      <c r="G484" s="133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</row>
    <row r="485" spans="2:43" s="124" customFormat="1" x14ac:dyDescent="0.2">
      <c r="B485" s="133"/>
      <c r="C485" s="133"/>
      <c r="D485" s="133"/>
      <c r="E485" s="133"/>
      <c r="F485" s="133"/>
      <c r="G485" s="133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</row>
    <row r="486" spans="2:43" s="124" customFormat="1" x14ac:dyDescent="0.2">
      <c r="B486" s="133"/>
      <c r="C486" s="133"/>
      <c r="D486" s="133"/>
      <c r="E486" s="133"/>
      <c r="F486" s="133"/>
      <c r="G486" s="133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</row>
    <row r="487" spans="2:43" s="124" customFormat="1" x14ac:dyDescent="0.2">
      <c r="B487" s="133"/>
      <c r="C487" s="133"/>
      <c r="D487" s="133"/>
      <c r="E487" s="133"/>
      <c r="F487" s="133"/>
      <c r="G487" s="133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</row>
    <row r="488" spans="2:43" s="124" customFormat="1" x14ac:dyDescent="0.2">
      <c r="B488" s="133"/>
      <c r="C488" s="133"/>
      <c r="D488" s="133"/>
      <c r="E488" s="133"/>
      <c r="F488" s="133"/>
      <c r="G488" s="133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</row>
    <row r="489" spans="2:43" s="124" customFormat="1" x14ac:dyDescent="0.2">
      <c r="B489" s="133"/>
      <c r="C489" s="133"/>
      <c r="D489" s="133"/>
      <c r="E489" s="133"/>
      <c r="F489" s="133"/>
      <c r="G489" s="133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</row>
    <row r="490" spans="2:43" s="124" customFormat="1" x14ac:dyDescent="0.2">
      <c r="B490" s="133"/>
      <c r="C490" s="133"/>
      <c r="D490" s="133"/>
      <c r="E490" s="133"/>
      <c r="F490" s="133"/>
      <c r="G490" s="133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</row>
    <row r="491" spans="2:43" s="124" customFormat="1" x14ac:dyDescent="0.2">
      <c r="B491" s="133"/>
      <c r="C491" s="133"/>
      <c r="D491" s="133"/>
      <c r="E491" s="133"/>
      <c r="F491" s="133"/>
      <c r="G491" s="133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</row>
    <row r="492" spans="2:43" s="124" customFormat="1" x14ac:dyDescent="0.2">
      <c r="B492" s="133"/>
      <c r="C492" s="133"/>
      <c r="D492" s="133"/>
      <c r="E492" s="133"/>
      <c r="F492" s="133"/>
      <c r="G492" s="133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</row>
    <row r="493" spans="2:43" s="124" customFormat="1" x14ac:dyDescent="0.2">
      <c r="B493" s="133"/>
      <c r="C493" s="133"/>
      <c r="D493" s="133"/>
      <c r="E493" s="133"/>
      <c r="F493" s="133"/>
      <c r="G493" s="133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</row>
    <row r="494" spans="2:43" s="124" customFormat="1" x14ac:dyDescent="0.2">
      <c r="B494" s="133"/>
      <c r="C494" s="133"/>
      <c r="D494" s="133"/>
      <c r="E494" s="133"/>
      <c r="F494" s="133"/>
      <c r="G494" s="133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</row>
    <row r="495" spans="2:43" s="124" customFormat="1" x14ac:dyDescent="0.2">
      <c r="B495" s="133"/>
      <c r="C495" s="133"/>
      <c r="D495" s="133"/>
      <c r="E495" s="133"/>
      <c r="F495" s="133"/>
      <c r="G495" s="133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</row>
    <row r="496" spans="2:43" s="124" customFormat="1" x14ac:dyDescent="0.2">
      <c r="B496" s="133"/>
      <c r="C496" s="133"/>
      <c r="D496" s="133"/>
      <c r="E496" s="133"/>
      <c r="F496" s="133"/>
      <c r="G496" s="133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</row>
    <row r="497" spans="2:43" s="124" customFormat="1" x14ac:dyDescent="0.2">
      <c r="B497" s="133"/>
      <c r="C497" s="133"/>
      <c r="D497" s="133"/>
      <c r="E497" s="133"/>
      <c r="F497" s="133"/>
      <c r="G497" s="133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</row>
    <row r="498" spans="2:43" s="124" customFormat="1" x14ac:dyDescent="0.2">
      <c r="B498" s="133"/>
      <c r="C498" s="133"/>
      <c r="D498" s="133"/>
      <c r="E498" s="133"/>
      <c r="F498" s="133"/>
      <c r="G498" s="133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</row>
    <row r="499" spans="2:43" s="124" customFormat="1" x14ac:dyDescent="0.2">
      <c r="B499" s="133"/>
      <c r="C499" s="133"/>
      <c r="D499" s="133"/>
      <c r="E499" s="133"/>
      <c r="F499" s="133"/>
      <c r="G499" s="133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</row>
    <row r="500" spans="2:43" s="124" customFormat="1" x14ac:dyDescent="0.2">
      <c r="B500" s="133"/>
      <c r="C500" s="133"/>
      <c r="D500" s="133"/>
      <c r="E500" s="133"/>
      <c r="F500" s="133"/>
      <c r="G500" s="133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</row>
    <row r="501" spans="2:43" s="124" customFormat="1" x14ac:dyDescent="0.2">
      <c r="B501" s="133"/>
      <c r="C501" s="133"/>
      <c r="D501" s="133"/>
      <c r="E501" s="133"/>
      <c r="F501" s="133"/>
      <c r="G501" s="133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</row>
    <row r="502" spans="2:43" s="124" customFormat="1" x14ac:dyDescent="0.2">
      <c r="B502" s="133"/>
      <c r="C502" s="133"/>
      <c r="D502" s="133"/>
      <c r="E502" s="133"/>
      <c r="F502" s="133"/>
      <c r="G502" s="133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</row>
    <row r="503" spans="2:43" s="124" customFormat="1" x14ac:dyDescent="0.2">
      <c r="B503" s="133"/>
      <c r="C503" s="133"/>
      <c r="D503" s="133"/>
      <c r="E503" s="133"/>
      <c r="F503" s="133"/>
      <c r="G503" s="133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</row>
    <row r="504" spans="2:43" s="124" customFormat="1" x14ac:dyDescent="0.2">
      <c r="B504" s="133"/>
      <c r="C504" s="133"/>
      <c r="D504" s="133"/>
      <c r="E504" s="133"/>
      <c r="F504" s="133"/>
      <c r="G504" s="133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</row>
    <row r="505" spans="2:43" s="124" customFormat="1" x14ac:dyDescent="0.2">
      <c r="B505" s="133"/>
      <c r="C505" s="133"/>
      <c r="D505" s="133"/>
      <c r="E505" s="133"/>
      <c r="F505" s="133"/>
      <c r="G505" s="133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</row>
    <row r="506" spans="2:43" s="124" customFormat="1" x14ac:dyDescent="0.2">
      <c r="B506" s="133"/>
      <c r="C506" s="133"/>
      <c r="D506" s="133"/>
      <c r="E506" s="133"/>
      <c r="F506" s="133"/>
      <c r="G506" s="133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</row>
    <row r="507" spans="2:43" s="124" customFormat="1" x14ac:dyDescent="0.2">
      <c r="B507" s="133"/>
      <c r="C507" s="133"/>
      <c r="D507" s="133"/>
      <c r="E507" s="133"/>
      <c r="F507" s="133"/>
      <c r="G507" s="133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</row>
    <row r="508" spans="2:43" s="124" customFormat="1" x14ac:dyDescent="0.2">
      <c r="B508" s="133"/>
      <c r="C508" s="133"/>
      <c r="D508" s="133"/>
      <c r="E508" s="133"/>
      <c r="F508" s="133"/>
      <c r="G508" s="133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</row>
    <row r="509" spans="2:43" s="124" customFormat="1" x14ac:dyDescent="0.2">
      <c r="B509" s="133"/>
      <c r="C509" s="133"/>
      <c r="D509" s="133"/>
      <c r="E509" s="133"/>
      <c r="F509" s="133"/>
      <c r="G509" s="133"/>
      <c r="H509" s="136"/>
      <c r="I509" s="136"/>
      <c r="J509" s="136"/>
    </row>
    <row r="510" spans="2:43" s="124" customFormat="1" x14ac:dyDescent="0.2">
      <c r="B510" s="133"/>
      <c r="C510" s="133"/>
      <c r="D510" s="133"/>
      <c r="E510" s="133"/>
      <c r="F510" s="133"/>
      <c r="G510" s="133"/>
      <c r="H510" s="136"/>
      <c r="I510" s="136"/>
      <c r="J510" s="136"/>
    </row>
    <row r="511" spans="2:43" s="124" customFormat="1" x14ac:dyDescent="0.2">
      <c r="B511" s="133"/>
      <c r="C511" s="133"/>
      <c r="D511" s="133"/>
      <c r="E511" s="133"/>
      <c r="F511" s="133"/>
      <c r="G511" s="133"/>
      <c r="H511" s="136"/>
      <c r="I511" s="136"/>
      <c r="J511" s="136"/>
    </row>
    <row r="512" spans="2:43" s="124" customFormat="1" x14ac:dyDescent="0.2">
      <c r="B512" s="133"/>
      <c r="C512" s="133"/>
      <c r="D512" s="133"/>
      <c r="E512" s="133"/>
      <c r="F512" s="133"/>
      <c r="G512" s="133"/>
      <c r="H512" s="136"/>
      <c r="I512" s="136"/>
      <c r="J512" s="136"/>
    </row>
    <row r="513" spans="2:7" s="124" customFormat="1" x14ac:dyDescent="0.2">
      <c r="B513" s="133"/>
      <c r="C513" s="133"/>
      <c r="D513" s="133"/>
      <c r="E513" s="133"/>
      <c r="F513" s="133"/>
      <c r="G513" s="133"/>
    </row>
    <row r="514" spans="2:7" s="124" customFormat="1" x14ac:dyDescent="0.2">
      <c r="B514" s="133"/>
      <c r="C514" s="133"/>
      <c r="D514" s="133"/>
      <c r="E514" s="133"/>
      <c r="F514" s="133"/>
      <c r="G514" s="133"/>
    </row>
    <row r="515" spans="2:7" s="124" customFormat="1" x14ac:dyDescent="0.2">
      <c r="B515" s="133"/>
      <c r="C515" s="133"/>
      <c r="D515" s="133"/>
      <c r="E515" s="133"/>
      <c r="F515" s="133"/>
      <c r="G515" s="133"/>
    </row>
    <row r="516" spans="2:7" s="124" customFormat="1" x14ac:dyDescent="0.2">
      <c r="B516" s="133"/>
      <c r="C516" s="133"/>
      <c r="D516" s="133"/>
      <c r="E516" s="133"/>
      <c r="F516" s="133"/>
      <c r="G516" s="133"/>
    </row>
    <row r="517" spans="2:7" s="124" customFormat="1" x14ac:dyDescent="0.2">
      <c r="B517" s="133"/>
      <c r="C517" s="133"/>
      <c r="D517" s="133"/>
      <c r="E517" s="133"/>
      <c r="F517" s="133"/>
      <c r="G517" s="133"/>
    </row>
    <row r="518" spans="2:7" s="124" customFormat="1" x14ac:dyDescent="0.2">
      <c r="B518" s="133"/>
      <c r="C518" s="133"/>
      <c r="D518" s="133"/>
      <c r="E518" s="133"/>
      <c r="F518" s="133"/>
      <c r="G518" s="133"/>
    </row>
    <row r="519" spans="2:7" s="124" customFormat="1" x14ac:dyDescent="0.2">
      <c r="B519" s="133"/>
      <c r="C519" s="133"/>
      <c r="D519" s="133"/>
      <c r="E519" s="133"/>
      <c r="F519" s="133"/>
      <c r="G519" s="133"/>
    </row>
    <row r="520" spans="2:7" s="124" customFormat="1" x14ac:dyDescent="0.2">
      <c r="B520" s="133"/>
      <c r="C520" s="133"/>
      <c r="D520" s="133"/>
      <c r="E520" s="133"/>
      <c r="F520" s="133"/>
      <c r="G520" s="133"/>
    </row>
    <row r="521" spans="2:7" s="124" customFormat="1" x14ac:dyDescent="0.2">
      <c r="B521" s="133"/>
      <c r="C521" s="133"/>
      <c r="D521" s="133"/>
      <c r="E521" s="133"/>
      <c r="F521" s="133"/>
      <c r="G521" s="133"/>
    </row>
    <row r="522" spans="2:7" s="124" customFormat="1" x14ac:dyDescent="0.2">
      <c r="B522" s="133"/>
      <c r="C522" s="133"/>
      <c r="D522" s="133"/>
      <c r="E522" s="133"/>
      <c r="F522" s="133"/>
      <c r="G522" s="133"/>
    </row>
    <row r="523" spans="2:7" s="124" customFormat="1" x14ac:dyDescent="0.2">
      <c r="B523" s="133"/>
      <c r="C523" s="133"/>
      <c r="D523" s="133"/>
      <c r="E523" s="133"/>
      <c r="F523" s="133"/>
      <c r="G523" s="133"/>
    </row>
    <row r="524" spans="2:7" s="124" customFormat="1" x14ac:dyDescent="0.2">
      <c r="B524" s="133"/>
      <c r="C524" s="133"/>
      <c r="D524" s="133"/>
      <c r="E524" s="133"/>
      <c r="F524" s="133"/>
      <c r="G524" s="133"/>
    </row>
    <row r="525" spans="2:7" s="124" customFormat="1" x14ac:dyDescent="0.2">
      <c r="B525" s="133"/>
      <c r="C525" s="133"/>
      <c r="D525" s="133"/>
      <c r="E525" s="133"/>
      <c r="F525" s="133"/>
      <c r="G525" s="133"/>
    </row>
    <row r="526" spans="2:7" s="124" customFormat="1" x14ac:dyDescent="0.2">
      <c r="B526" s="133"/>
      <c r="C526" s="133"/>
      <c r="D526" s="133"/>
      <c r="E526" s="133"/>
      <c r="F526" s="133"/>
      <c r="G526" s="133"/>
    </row>
    <row r="527" spans="2:7" s="124" customFormat="1" x14ac:dyDescent="0.2">
      <c r="B527" s="133"/>
      <c r="C527" s="133"/>
      <c r="D527" s="133"/>
      <c r="E527" s="133"/>
      <c r="F527" s="133"/>
      <c r="G527" s="133"/>
    </row>
    <row r="528" spans="2:7" s="124" customFormat="1" x14ac:dyDescent="0.2">
      <c r="B528" s="133"/>
      <c r="C528" s="133"/>
      <c r="D528" s="133"/>
      <c r="E528" s="133"/>
      <c r="F528" s="133"/>
      <c r="G528" s="133"/>
    </row>
    <row r="529" spans="2:10" s="124" customFormat="1" x14ac:dyDescent="0.2">
      <c r="B529" s="133"/>
      <c r="C529" s="133"/>
      <c r="D529" s="133"/>
      <c r="E529" s="133"/>
      <c r="F529" s="133"/>
      <c r="G529" s="133"/>
    </row>
    <row r="530" spans="2:10" s="124" customFormat="1" x14ac:dyDescent="0.2">
      <c r="B530" s="133"/>
      <c r="C530" s="133"/>
      <c r="D530" s="133"/>
      <c r="E530" s="133"/>
      <c r="F530" s="133"/>
      <c r="G530" s="133"/>
    </row>
    <row r="531" spans="2:10" s="124" customFormat="1" x14ac:dyDescent="0.2">
      <c r="B531" s="133"/>
      <c r="C531" s="133"/>
      <c r="D531" s="133"/>
      <c r="E531" s="133"/>
      <c r="F531" s="133"/>
      <c r="G531" s="133"/>
    </row>
    <row r="532" spans="2:10" s="124" customFormat="1" x14ac:dyDescent="0.2">
      <c r="B532" s="133"/>
      <c r="C532" s="133"/>
      <c r="D532" s="133"/>
      <c r="E532" s="133"/>
      <c r="F532" s="133"/>
      <c r="G532" s="133"/>
    </row>
    <row r="533" spans="2:10" s="124" customFormat="1" x14ac:dyDescent="0.2">
      <c r="B533" s="133"/>
      <c r="C533" s="133"/>
      <c r="D533" s="133"/>
      <c r="E533" s="133"/>
      <c r="F533" s="133"/>
      <c r="G533" s="133"/>
    </row>
    <row r="534" spans="2:10" s="124" customFormat="1" x14ac:dyDescent="0.2">
      <c r="B534" s="133"/>
      <c r="C534" s="133"/>
      <c r="D534" s="133"/>
      <c r="E534" s="133"/>
      <c r="F534" s="133"/>
      <c r="G534" s="133"/>
    </row>
    <row r="535" spans="2:10" s="124" customFormat="1" x14ac:dyDescent="0.2">
      <c r="B535" s="133"/>
      <c r="C535" s="133"/>
      <c r="D535" s="133"/>
      <c r="E535" s="133"/>
      <c r="F535" s="133"/>
      <c r="G535" s="133"/>
    </row>
    <row r="536" spans="2:10" x14ac:dyDescent="0.2">
      <c r="H536" s="124"/>
      <c r="I536" s="124"/>
      <c r="J536" s="124"/>
    </row>
    <row r="537" spans="2:10" x14ac:dyDescent="0.2">
      <c r="H537" s="124"/>
      <c r="I537" s="124"/>
      <c r="J537" s="124"/>
    </row>
    <row r="538" spans="2:10" x14ac:dyDescent="0.2">
      <c r="H538" s="124"/>
      <c r="I538" s="124"/>
      <c r="J538" s="124"/>
    </row>
    <row r="539" spans="2:10" x14ac:dyDescent="0.2">
      <c r="H539" s="124"/>
      <c r="I539" s="124"/>
      <c r="J539" s="124"/>
    </row>
  </sheetData>
  <sheetProtection algorithmName="SHA-512" hashValue="Ms8EsXtO0Pbnwl/iJlFH+h3cIiy1AOO4qfP0aoevXNiLzTYdqkj7BOZc7ftsdf12l54b89zBLLN9xuS7uZqIlQ==" saltValue="ZmLierpleAMOq6hRppb3SQ==" spinCount="100000" sheet="1" objects="1" scenarios="1"/>
  <phoneticPr fontId="19" type="noConversion"/>
  <hyperlinks>
    <hyperlink ref="I63" r:id="rId1"/>
    <hyperlink ref="J12" r:id="rId2"/>
    <hyperlink ref="H39" r:id="rId3"/>
  </hyperlinks>
  <pageMargins left="0.75" right="0.75" top="1" bottom="1" header="0.5" footer="0.5"/>
  <pageSetup paperSize="9" scale="65" orientation="portrait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AR1030"/>
  <sheetViews>
    <sheetView showGridLines="0" tabSelected="1" zoomScale="85" zoomScaleNormal="85" workbookViewId="0">
      <selection activeCell="B2" sqref="B2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 x14ac:dyDescent="0.25"/>
    <row r="2" spans="2:27" x14ac:dyDescent="0.2">
      <c r="B2" s="18"/>
      <c r="C2" s="2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2:27" x14ac:dyDescent="0.2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 x14ac:dyDescent="0.25">
      <c r="B4" s="22"/>
      <c r="C4" s="37" t="s">
        <v>16</v>
      </c>
      <c r="AA4" s="7"/>
    </row>
    <row r="5" spans="2:27" x14ac:dyDescent="0.2">
      <c r="B5" s="4"/>
      <c r="C5" s="14"/>
      <c r="D5" s="5"/>
      <c r="E5" s="5"/>
      <c r="F5" s="8"/>
      <c r="G5" s="9"/>
      <c r="AA5" s="7"/>
    </row>
    <row r="6" spans="2:27" x14ac:dyDescent="0.2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 x14ac:dyDescent="0.2">
      <c r="B7" s="4"/>
      <c r="D7" s="10" t="s">
        <v>11</v>
      </c>
      <c r="F7" s="158">
        <f>tab!F9</f>
        <v>2016</v>
      </c>
      <c r="G7" s="158">
        <f t="shared" ref="G7:Y8" si="0">F7+1</f>
        <v>2017</v>
      </c>
      <c r="H7" s="158">
        <f t="shared" si="0"/>
        <v>2018</v>
      </c>
      <c r="I7" s="158">
        <f t="shared" si="0"/>
        <v>2019</v>
      </c>
      <c r="J7" s="158">
        <f t="shared" si="0"/>
        <v>2020</v>
      </c>
      <c r="K7" s="158">
        <f t="shared" si="0"/>
        <v>2021</v>
      </c>
      <c r="L7" s="158">
        <f t="shared" si="0"/>
        <v>2022</v>
      </c>
      <c r="M7" s="158">
        <f t="shared" si="0"/>
        <v>2023</v>
      </c>
      <c r="N7" s="158">
        <f t="shared" si="0"/>
        <v>2024</v>
      </c>
      <c r="O7" s="158">
        <f t="shared" si="0"/>
        <v>2025</v>
      </c>
      <c r="P7" s="158">
        <f t="shared" si="0"/>
        <v>2026</v>
      </c>
      <c r="Q7" s="158">
        <f t="shared" si="0"/>
        <v>2027</v>
      </c>
      <c r="R7" s="158">
        <f t="shared" si="0"/>
        <v>2028</v>
      </c>
      <c r="S7" s="158">
        <f t="shared" si="0"/>
        <v>2029</v>
      </c>
      <c r="T7" s="158">
        <f t="shared" si="0"/>
        <v>2030</v>
      </c>
      <c r="U7" s="158">
        <f t="shared" si="0"/>
        <v>2031</v>
      </c>
      <c r="V7" s="158">
        <f t="shared" si="0"/>
        <v>2032</v>
      </c>
      <c r="W7" s="158">
        <f t="shared" si="0"/>
        <v>2033</v>
      </c>
      <c r="X7" s="158">
        <f t="shared" si="0"/>
        <v>2034</v>
      </c>
      <c r="Y7" s="158">
        <f t="shared" si="0"/>
        <v>2035</v>
      </c>
      <c r="Z7" s="11"/>
      <c r="AA7" s="7"/>
    </row>
    <row r="8" spans="2:27" x14ac:dyDescent="0.2">
      <c r="B8" s="4"/>
      <c r="D8" s="10" t="s">
        <v>17</v>
      </c>
      <c r="E8" s="10"/>
      <c r="F8" s="158">
        <f>F7-1</f>
        <v>2015</v>
      </c>
      <c r="G8" s="158">
        <f t="shared" si="0"/>
        <v>2016</v>
      </c>
      <c r="H8" s="158">
        <f t="shared" si="0"/>
        <v>2017</v>
      </c>
      <c r="I8" s="158">
        <f t="shared" si="0"/>
        <v>2018</v>
      </c>
      <c r="J8" s="158">
        <f t="shared" si="0"/>
        <v>2019</v>
      </c>
      <c r="K8" s="158">
        <f t="shared" si="0"/>
        <v>2020</v>
      </c>
      <c r="L8" s="158">
        <f t="shared" si="0"/>
        <v>2021</v>
      </c>
      <c r="M8" s="158">
        <f t="shared" si="0"/>
        <v>2022</v>
      </c>
      <c r="N8" s="158">
        <f t="shared" si="0"/>
        <v>2023</v>
      </c>
      <c r="O8" s="158">
        <f t="shared" si="0"/>
        <v>2024</v>
      </c>
      <c r="P8" s="158">
        <f t="shared" si="0"/>
        <v>2025</v>
      </c>
      <c r="Q8" s="158">
        <f t="shared" si="0"/>
        <v>2026</v>
      </c>
      <c r="R8" s="158">
        <f t="shared" si="0"/>
        <v>2027</v>
      </c>
      <c r="S8" s="158">
        <f t="shared" si="0"/>
        <v>2028</v>
      </c>
      <c r="T8" s="158">
        <f t="shared" si="0"/>
        <v>2029</v>
      </c>
      <c r="U8" s="158">
        <f t="shared" si="0"/>
        <v>2030</v>
      </c>
      <c r="V8" s="158">
        <f t="shared" si="0"/>
        <v>2031</v>
      </c>
      <c r="W8" s="158">
        <f t="shared" si="0"/>
        <v>2032</v>
      </c>
      <c r="X8" s="158">
        <f t="shared" si="0"/>
        <v>2033</v>
      </c>
      <c r="Y8" s="158">
        <f t="shared" si="0"/>
        <v>2034</v>
      </c>
      <c r="Z8" s="12"/>
      <c r="AA8" s="7"/>
    </row>
    <row r="9" spans="2:27" x14ac:dyDescent="0.2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x14ac:dyDescent="0.2">
      <c r="B10" s="4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7"/>
    </row>
    <row r="11" spans="2:27" x14ac:dyDescent="0.2">
      <c r="B11" s="4"/>
      <c r="C11" s="29"/>
      <c r="D11" s="81" t="s">
        <v>29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7"/>
    </row>
    <row r="12" spans="2:27" x14ac:dyDescent="0.2">
      <c r="B12" s="4"/>
      <c r="C12" s="31"/>
      <c r="D12" s="23" t="s">
        <v>2</v>
      </c>
      <c r="E12" s="31"/>
      <c r="F12" s="19">
        <v>100</v>
      </c>
      <c r="G12" s="19">
        <f>F12</f>
        <v>100</v>
      </c>
      <c r="H12" s="19">
        <f t="shared" ref="H12:R12" si="1">G12</f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  <c r="S12" s="19">
        <f t="shared" ref="K12:Y12" si="2">+R12</f>
        <v>100</v>
      </c>
      <c r="T12" s="19">
        <f t="shared" si="2"/>
        <v>100</v>
      </c>
      <c r="U12" s="19">
        <f t="shared" si="2"/>
        <v>100</v>
      </c>
      <c r="V12" s="19">
        <f t="shared" si="2"/>
        <v>100</v>
      </c>
      <c r="W12" s="19">
        <f t="shared" si="2"/>
        <v>100</v>
      </c>
      <c r="X12" s="19">
        <f t="shared" si="2"/>
        <v>100</v>
      </c>
      <c r="Y12" s="19">
        <f t="shared" si="2"/>
        <v>100</v>
      </c>
      <c r="Z12" s="31"/>
      <c r="AA12" s="7"/>
    </row>
    <row r="13" spans="2:27" x14ac:dyDescent="0.2">
      <c r="B13" s="4"/>
      <c r="C13" s="31"/>
      <c r="D13" s="23" t="s">
        <v>3</v>
      </c>
      <c r="E13" s="31"/>
      <c r="F13" s="19">
        <v>100</v>
      </c>
      <c r="G13" s="19">
        <f>F13</f>
        <v>100</v>
      </c>
      <c r="H13" s="19">
        <f t="shared" ref="H13:R13" si="3">G13</f>
        <v>100</v>
      </c>
      <c r="I13" s="19">
        <f t="shared" si="3"/>
        <v>100</v>
      </c>
      <c r="J13" s="19">
        <f t="shared" si="3"/>
        <v>100</v>
      </c>
      <c r="K13" s="19">
        <f t="shared" si="3"/>
        <v>100</v>
      </c>
      <c r="L13" s="19">
        <f t="shared" si="3"/>
        <v>100</v>
      </c>
      <c r="M13" s="19">
        <f t="shared" si="3"/>
        <v>100</v>
      </c>
      <c r="N13" s="19">
        <f t="shared" si="3"/>
        <v>100</v>
      </c>
      <c r="O13" s="19">
        <f t="shared" si="3"/>
        <v>100</v>
      </c>
      <c r="P13" s="19">
        <f t="shared" si="3"/>
        <v>100</v>
      </c>
      <c r="Q13" s="19">
        <f t="shared" si="3"/>
        <v>100</v>
      </c>
      <c r="R13" s="19">
        <f t="shared" si="3"/>
        <v>100</v>
      </c>
      <c r="S13" s="19">
        <f t="shared" ref="K13:Y13" si="4">+R13</f>
        <v>100</v>
      </c>
      <c r="T13" s="19">
        <f t="shared" si="4"/>
        <v>100</v>
      </c>
      <c r="U13" s="19">
        <f t="shared" si="4"/>
        <v>100</v>
      </c>
      <c r="V13" s="19">
        <f t="shared" si="4"/>
        <v>100</v>
      </c>
      <c r="W13" s="19">
        <f t="shared" si="4"/>
        <v>100</v>
      </c>
      <c r="X13" s="19">
        <f t="shared" si="4"/>
        <v>100</v>
      </c>
      <c r="Y13" s="19">
        <f t="shared" si="4"/>
        <v>100</v>
      </c>
      <c r="Z13" s="31"/>
      <c r="AA13" s="7"/>
    </row>
    <row r="14" spans="2:27" x14ac:dyDescent="0.2">
      <c r="B14" s="4"/>
      <c r="C14" s="30"/>
      <c r="D14" s="24" t="s">
        <v>7</v>
      </c>
      <c r="E14" s="30"/>
      <c r="F14" s="156">
        <f t="shared" ref="F14:Y14" si="5">SUM(F12:F13)</f>
        <v>200</v>
      </c>
      <c r="G14" s="156">
        <f t="shared" si="5"/>
        <v>200</v>
      </c>
      <c r="H14" s="156">
        <f t="shared" si="5"/>
        <v>200</v>
      </c>
      <c r="I14" s="156">
        <f t="shared" si="5"/>
        <v>200</v>
      </c>
      <c r="J14" s="156">
        <f t="shared" si="5"/>
        <v>200</v>
      </c>
      <c r="K14" s="156">
        <f t="shared" si="5"/>
        <v>200</v>
      </c>
      <c r="L14" s="156">
        <f t="shared" si="5"/>
        <v>200</v>
      </c>
      <c r="M14" s="156">
        <f t="shared" si="5"/>
        <v>200</v>
      </c>
      <c r="N14" s="156">
        <f t="shared" si="5"/>
        <v>200</v>
      </c>
      <c r="O14" s="156">
        <f t="shared" si="5"/>
        <v>200</v>
      </c>
      <c r="P14" s="156">
        <f t="shared" si="5"/>
        <v>200</v>
      </c>
      <c r="Q14" s="156">
        <f t="shared" si="5"/>
        <v>200</v>
      </c>
      <c r="R14" s="156">
        <f t="shared" si="5"/>
        <v>200</v>
      </c>
      <c r="S14" s="156">
        <f t="shared" si="5"/>
        <v>200</v>
      </c>
      <c r="T14" s="156">
        <f t="shared" si="5"/>
        <v>200</v>
      </c>
      <c r="U14" s="156">
        <f t="shared" si="5"/>
        <v>200</v>
      </c>
      <c r="V14" s="156">
        <f t="shared" si="5"/>
        <v>200</v>
      </c>
      <c r="W14" s="156">
        <f t="shared" si="5"/>
        <v>200</v>
      </c>
      <c r="X14" s="156">
        <f t="shared" si="5"/>
        <v>200</v>
      </c>
      <c r="Y14" s="156">
        <f t="shared" si="5"/>
        <v>200</v>
      </c>
      <c r="Z14" s="30"/>
      <c r="AA14" s="7"/>
    </row>
    <row r="15" spans="2:27" x14ac:dyDescent="0.2">
      <c r="B15" s="4"/>
      <c r="C15" s="29"/>
      <c r="D15" s="25" t="s">
        <v>5</v>
      </c>
      <c r="E15" s="25"/>
      <c r="F15" s="12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7"/>
    </row>
    <row r="16" spans="2:27" x14ac:dyDescent="0.2">
      <c r="B16" s="4"/>
      <c r="C16" s="29"/>
      <c r="D16" s="26">
        <v>0.3</v>
      </c>
      <c r="E16" s="26"/>
      <c r="F16" s="19">
        <v>0</v>
      </c>
      <c r="G16" s="57">
        <f>F16</f>
        <v>0</v>
      </c>
      <c r="H16" s="57">
        <f t="shared" ref="H16:Y16" si="6">G16</f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  <c r="X16" s="57">
        <f t="shared" si="6"/>
        <v>0</v>
      </c>
      <c r="Y16" s="57">
        <f t="shared" si="6"/>
        <v>0</v>
      </c>
      <c r="Z16" s="31"/>
      <c r="AA16" s="7"/>
    </row>
    <row r="17" spans="2:27" x14ac:dyDescent="0.2">
      <c r="B17" s="4"/>
      <c r="C17" s="29"/>
      <c r="D17" s="26">
        <v>1.2</v>
      </c>
      <c r="E17" s="26"/>
      <c r="F17" s="19">
        <v>0</v>
      </c>
      <c r="G17" s="57">
        <f>F17</f>
        <v>0</v>
      </c>
      <c r="H17" s="57">
        <f t="shared" ref="H17:Y17" si="7">G17</f>
        <v>0</v>
      </c>
      <c r="I17" s="57">
        <f t="shared" si="7"/>
        <v>0</v>
      </c>
      <c r="J17" s="57">
        <f t="shared" si="7"/>
        <v>0</v>
      </c>
      <c r="K17" s="57">
        <f t="shared" si="7"/>
        <v>0</v>
      </c>
      <c r="L17" s="57">
        <f t="shared" si="7"/>
        <v>0</v>
      </c>
      <c r="M17" s="57">
        <f t="shared" si="7"/>
        <v>0</v>
      </c>
      <c r="N17" s="57">
        <f t="shared" si="7"/>
        <v>0</v>
      </c>
      <c r="O17" s="57">
        <f t="shared" si="7"/>
        <v>0</v>
      </c>
      <c r="P17" s="57">
        <f t="shared" si="7"/>
        <v>0</v>
      </c>
      <c r="Q17" s="57">
        <f t="shared" si="7"/>
        <v>0</v>
      </c>
      <c r="R17" s="57">
        <f t="shared" si="7"/>
        <v>0</v>
      </c>
      <c r="S17" s="57">
        <f t="shared" si="7"/>
        <v>0</v>
      </c>
      <c r="T17" s="57">
        <f t="shared" si="7"/>
        <v>0</v>
      </c>
      <c r="U17" s="57">
        <f t="shared" si="7"/>
        <v>0</v>
      </c>
      <c r="V17" s="57">
        <f t="shared" si="7"/>
        <v>0</v>
      </c>
      <c r="W17" s="57">
        <f t="shared" si="7"/>
        <v>0</v>
      </c>
      <c r="X17" s="57">
        <f t="shared" si="7"/>
        <v>0</v>
      </c>
      <c r="Y17" s="57">
        <f t="shared" si="7"/>
        <v>0</v>
      </c>
      <c r="Z17" s="31"/>
      <c r="AA17" s="7"/>
    </row>
    <row r="18" spans="2:27" x14ac:dyDescent="0.2">
      <c r="B18" s="4"/>
      <c r="C18" s="29"/>
      <c r="D18" s="25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2:27" x14ac:dyDescent="0.2">
      <c r="B19" s="4"/>
      <c r="C19" s="29"/>
      <c r="D19" s="23" t="s">
        <v>4</v>
      </c>
      <c r="E19" s="23"/>
      <c r="F19" s="157">
        <f>($D$16*F16)+($D$17*F17)</f>
        <v>0</v>
      </c>
      <c r="G19" s="157">
        <f t="shared" ref="G19:Y19" si="8">($D$16*G16)+($D$17*G17)</f>
        <v>0</v>
      </c>
      <c r="H19" s="157">
        <f t="shared" si="8"/>
        <v>0</v>
      </c>
      <c r="I19" s="157">
        <f t="shared" si="8"/>
        <v>0</v>
      </c>
      <c r="J19" s="157">
        <f t="shared" si="8"/>
        <v>0</v>
      </c>
      <c r="K19" s="157">
        <f t="shared" si="8"/>
        <v>0</v>
      </c>
      <c r="L19" s="157">
        <f t="shared" si="8"/>
        <v>0</v>
      </c>
      <c r="M19" s="157">
        <f t="shared" si="8"/>
        <v>0</v>
      </c>
      <c r="N19" s="157">
        <f t="shared" si="8"/>
        <v>0</v>
      </c>
      <c r="O19" s="157">
        <f t="shared" si="8"/>
        <v>0</v>
      </c>
      <c r="P19" s="157">
        <f t="shared" si="8"/>
        <v>0</v>
      </c>
      <c r="Q19" s="157">
        <f t="shared" si="8"/>
        <v>0</v>
      </c>
      <c r="R19" s="157">
        <f t="shared" si="8"/>
        <v>0</v>
      </c>
      <c r="S19" s="157">
        <f t="shared" si="8"/>
        <v>0</v>
      </c>
      <c r="T19" s="157">
        <f t="shared" si="8"/>
        <v>0</v>
      </c>
      <c r="U19" s="157">
        <f t="shared" si="8"/>
        <v>0</v>
      </c>
      <c r="V19" s="157">
        <f t="shared" si="8"/>
        <v>0</v>
      </c>
      <c r="W19" s="157">
        <f t="shared" si="8"/>
        <v>0</v>
      </c>
      <c r="X19" s="157">
        <f t="shared" si="8"/>
        <v>0</v>
      </c>
      <c r="Y19" s="157">
        <f t="shared" si="8"/>
        <v>0</v>
      </c>
      <c r="Z19" s="32"/>
      <c r="AA19" s="7"/>
    </row>
    <row r="20" spans="2:27" x14ac:dyDescent="0.2">
      <c r="B20" s="4"/>
      <c r="C20" s="29"/>
      <c r="D20" s="23" t="s">
        <v>10</v>
      </c>
      <c r="E20" s="23"/>
      <c r="F20" s="157">
        <f t="shared" ref="F20:Y20" si="9">ROUND(IF(F21&lt;(F14*0.8),F21,(0.8*F14)),0)</f>
        <v>0</v>
      </c>
      <c r="G20" s="157">
        <f t="shared" si="9"/>
        <v>0</v>
      </c>
      <c r="H20" s="157">
        <f t="shared" si="9"/>
        <v>0</v>
      </c>
      <c r="I20" s="157">
        <f t="shared" si="9"/>
        <v>0</v>
      </c>
      <c r="J20" s="157">
        <f t="shared" si="9"/>
        <v>0</v>
      </c>
      <c r="K20" s="157">
        <f t="shared" si="9"/>
        <v>0</v>
      </c>
      <c r="L20" s="157">
        <f t="shared" si="9"/>
        <v>0</v>
      </c>
      <c r="M20" s="157">
        <f t="shared" si="9"/>
        <v>0</v>
      </c>
      <c r="N20" s="157">
        <f t="shared" si="9"/>
        <v>0</v>
      </c>
      <c r="O20" s="157">
        <f t="shared" si="9"/>
        <v>0</v>
      </c>
      <c r="P20" s="157">
        <f t="shared" si="9"/>
        <v>0</v>
      </c>
      <c r="Q20" s="157">
        <f t="shared" si="9"/>
        <v>0</v>
      </c>
      <c r="R20" s="157">
        <f t="shared" si="9"/>
        <v>0</v>
      </c>
      <c r="S20" s="157">
        <f t="shared" si="9"/>
        <v>0</v>
      </c>
      <c r="T20" s="157">
        <f t="shared" si="9"/>
        <v>0</v>
      </c>
      <c r="U20" s="157">
        <f t="shared" si="9"/>
        <v>0</v>
      </c>
      <c r="V20" s="157">
        <f t="shared" si="9"/>
        <v>0</v>
      </c>
      <c r="W20" s="157">
        <f t="shared" si="9"/>
        <v>0</v>
      </c>
      <c r="X20" s="157">
        <f t="shared" si="9"/>
        <v>0</v>
      </c>
      <c r="Y20" s="157">
        <f t="shared" si="9"/>
        <v>0</v>
      </c>
      <c r="Z20" s="32"/>
      <c r="AA20" s="7"/>
    </row>
    <row r="21" spans="2:27" x14ac:dyDescent="0.2">
      <c r="B21" s="4"/>
      <c r="C21" s="29"/>
      <c r="D21" s="72" t="s">
        <v>1</v>
      </c>
      <c r="E21" s="23"/>
      <c r="F21" s="73">
        <f>ROUND(IF(F19-(tab!$F$10*F14)&lt;0,0,(F19-(tab!$F$10*F14))),0)</f>
        <v>0</v>
      </c>
      <c r="G21" s="73">
        <f>ROUND(IF(G19-(tab!$F$10*G14)&lt;0,0,(G19-(tab!$F$10*G14))),0)</f>
        <v>0</v>
      </c>
      <c r="H21" s="73">
        <f>ROUND(IF(H19-(tab!$F$10*H14)&lt;0,0,(H19-(tab!$F$10*H14))),0)</f>
        <v>0</v>
      </c>
      <c r="I21" s="73">
        <f>ROUND(IF(I19-(tab!$F$10*I14)&lt;0,0,(I19-(tab!$F$10*I14))),0)</f>
        <v>0</v>
      </c>
      <c r="J21" s="73">
        <f>ROUND(IF(J19-(tab!$F$10*J14)&lt;0,0,(J19-(tab!$F$10*J14))),0)</f>
        <v>0</v>
      </c>
      <c r="K21" s="73">
        <f>ROUND(IF(K19-(tab!$F$10*K14)&lt;0,0,(K19-(tab!$F$10*K14))),0)</f>
        <v>0</v>
      </c>
      <c r="L21" s="73">
        <f>ROUND(IF(L19-(tab!$F$10*L14)&lt;0,0,(L19-(tab!$F$10*L14))),0)</f>
        <v>0</v>
      </c>
      <c r="M21" s="73">
        <f>ROUND(IF(M19-(tab!$F$10*M14)&lt;0,0,(M19-(tab!$F$10*M14))),0)</f>
        <v>0</v>
      </c>
      <c r="N21" s="73">
        <f>ROUND(IF(N19-(tab!$F$10*N14)&lt;0,0,(N19-(tab!$F$10*N14))),0)</f>
        <v>0</v>
      </c>
      <c r="O21" s="73">
        <f>ROUND(IF(O19-(tab!$F$10*O14)&lt;0,0,(O19-(tab!$F$10*O14))),0)</f>
        <v>0</v>
      </c>
      <c r="P21" s="73">
        <f>ROUND(IF(P19-(tab!$F$10*P14)&lt;0,0,(P19-(tab!$F$10*P14))),0)</f>
        <v>0</v>
      </c>
      <c r="Q21" s="73">
        <f>ROUND(IF(Q19-(tab!$F$10*Q14)&lt;0,0,(Q19-(tab!$F$10*Q14))),0)</f>
        <v>0</v>
      </c>
      <c r="R21" s="73">
        <f>ROUND(IF(R19-(tab!$F$10*R14)&lt;0,0,(R19-(tab!$F$10*R14))),0)</f>
        <v>0</v>
      </c>
      <c r="S21" s="73">
        <f>ROUND(IF(S19-(tab!$F$10*S14)&lt;0,0,(S19-(tab!$F$10*S14))),0)</f>
        <v>0</v>
      </c>
      <c r="T21" s="73">
        <f>ROUND(IF(T19-(tab!$F$10*T14)&lt;0,0,(T19-(tab!$F$10*T14))),0)</f>
        <v>0</v>
      </c>
      <c r="U21" s="73">
        <f>ROUND(IF(U19-(tab!$F$10*U14)&lt;0,0,(U19-(tab!$F$10*U14))),0)</f>
        <v>0</v>
      </c>
      <c r="V21" s="73">
        <f>ROUND(IF(V19-(tab!$F$10*V14)&lt;0,0,(V19-(tab!$F$10*V14))),0)</f>
        <v>0</v>
      </c>
      <c r="W21" s="73">
        <f>ROUND(IF(W19-(tab!$F$10*W14)&lt;0,0,(W19-(tab!$F$10*W14))),0)</f>
        <v>0</v>
      </c>
      <c r="X21" s="73">
        <f>ROUND(IF(X19-(tab!$F$10*X14)&lt;0,0,(X19-(tab!$F$10*X14))),0)</f>
        <v>0</v>
      </c>
      <c r="Y21" s="73">
        <f>ROUND(IF(Y19-(tab!$F$10*Y14)&lt;0,0,(Y19-(tab!$F$10*Y14))),0)</f>
        <v>0</v>
      </c>
      <c r="Z21" s="32"/>
      <c r="AA21" s="7"/>
    </row>
    <row r="22" spans="2:27" x14ac:dyDescent="0.2">
      <c r="B22" s="4"/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2"/>
      <c r="AA22" s="7"/>
    </row>
    <row r="23" spans="2:27" ht="18" x14ac:dyDescent="0.25">
      <c r="B23" s="4"/>
      <c r="C23" s="37" t="s">
        <v>28</v>
      </c>
      <c r="AA23" s="7"/>
    </row>
    <row r="24" spans="2:27" x14ac:dyDescent="0.2">
      <c r="B24" s="4"/>
      <c r="AA24" s="7"/>
    </row>
    <row r="25" spans="2:27" x14ac:dyDescent="0.2">
      <c r="B25" s="4"/>
      <c r="C25" s="29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7"/>
    </row>
    <row r="26" spans="2:27" x14ac:dyDescent="0.2">
      <c r="B26" s="4"/>
      <c r="C26" s="29"/>
      <c r="D26" s="24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7"/>
    </row>
    <row r="27" spans="2:27" x14ac:dyDescent="0.2">
      <c r="B27" s="4"/>
      <c r="C27" s="29"/>
      <c r="D27" s="23" t="s">
        <v>23</v>
      </c>
      <c r="E27" s="27"/>
      <c r="F27" s="19">
        <v>0</v>
      </c>
      <c r="G27" s="57">
        <f t="shared" ref="G27:V27" si="10">F27</f>
        <v>0</v>
      </c>
      <c r="H27" s="57">
        <f t="shared" si="10"/>
        <v>0</v>
      </c>
      <c r="I27" s="57">
        <f t="shared" si="10"/>
        <v>0</v>
      </c>
      <c r="J27" s="57">
        <f t="shared" si="10"/>
        <v>0</v>
      </c>
      <c r="K27" s="57">
        <f t="shared" si="10"/>
        <v>0</v>
      </c>
      <c r="L27" s="57">
        <f t="shared" si="10"/>
        <v>0</v>
      </c>
      <c r="M27" s="57">
        <f t="shared" si="10"/>
        <v>0</v>
      </c>
      <c r="N27" s="57">
        <f t="shared" si="10"/>
        <v>0</v>
      </c>
      <c r="O27" s="57">
        <f t="shared" si="10"/>
        <v>0</v>
      </c>
      <c r="P27" s="57">
        <f t="shared" si="10"/>
        <v>0</v>
      </c>
      <c r="Q27" s="57">
        <f t="shared" si="10"/>
        <v>0</v>
      </c>
      <c r="R27" s="57">
        <f t="shared" si="10"/>
        <v>0</v>
      </c>
      <c r="S27" s="57">
        <f t="shared" si="10"/>
        <v>0</v>
      </c>
      <c r="T27" s="57">
        <f t="shared" si="10"/>
        <v>0</v>
      </c>
      <c r="U27" s="57">
        <f t="shared" si="10"/>
        <v>0</v>
      </c>
      <c r="V27" s="57">
        <f t="shared" si="10"/>
        <v>0</v>
      </c>
      <c r="W27" s="57">
        <f>V27</f>
        <v>0</v>
      </c>
      <c r="X27" s="57">
        <f>W27</f>
        <v>0</v>
      </c>
      <c r="Y27" s="57">
        <f>X27</f>
        <v>0</v>
      </c>
      <c r="Z27" s="28"/>
      <c r="AA27" s="7"/>
    </row>
    <row r="28" spans="2:27" x14ac:dyDescent="0.2">
      <c r="B28" s="4"/>
      <c r="C28" s="29"/>
      <c r="D28" s="23" t="s">
        <v>22</v>
      </c>
      <c r="E28" s="27"/>
      <c r="F28" s="19">
        <v>0</v>
      </c>
      <c r="G28" s="57">
        <f t="shared" ref="G28:Y28" si="11">F28</f>
        <v>0</v>
      </c>
      <c r="H28" s="57">
        <f t="shared" si="11"/>
        <v>0</v>
      </c>
      <c r="I28" s="57">
        <f t="shared" si="11"/>
        <v>0</v>
      </c>
      <c r="J28" s="57">
        <f t="shared" si="11"/>
        <v>0</v>
      </c>
      <c r="K28" s="57">
        <f t="shared" si="11"/>
        <v>0</v>
      </c>
      <c r="L28" s="57">
        <f t="shared" si="11"/>
        <v>0</v>
      </c>
      <c r="M28" s="57">
        <f t="shared" si="11"/>
        <v>0</v>
      </c>
      <c r="N28" s="57">
        <f t="shared" si="11"/>
        <v>0</v>
      </c>
      <c r="O28" s="57">
        <f t="shared" si="11"/>
        <v>0</v>
      </c>
      <c r="P28" s="57">
        <f t="shared" si="11"/>
        <v>0</v>
      </c>
      <c r="Q28" s="57">
        <f t="shared" si="11"/>
        <v>0</v>
      </c>
      <c r="R28" s="57">
        <f t="shared" si="11"/>
        <v>0</v>
      </c>
      <c r="S28" s="57">
        <f t="shared" si="11"/>
        <v>0</v>
      </c>
      <c r="T28" s="57">
        <f t="shared" si="11"/>
        <v>0</v>
      </c>
      <c r="U28" s="57">
        <f t="shared" si="11"/>
        <v>0</v>
      </c>
      <c r="V28" s="57">
        <f t="shared" si="11"/>
        <v>0</v>
      </c>
      <c r="W28" s="57">
        <f t="shared" si="11"/>
        <v>0</v>
      </c>
      <c r="X28" s="57">
        <f t="shared" si="11"/>
        <v>0</v>
      </c>
      <c r="Y28" s="57">
        <f t="shared" si="11"/>
        <v>0</v>
      </c>
      <c r="Z28" s="28"/>
      <c r="AA28" s="7"/>
    </row>
    <row r="29" spans="2:27" x14ac:dyDescent="0.2">
      <c r="B29" s="4"/>
      <c r="C29" s="29"/>
      <c r="D29" s="24" t="s">
        <v>24</v>
      </c>
      <c r="E29" s="27"/>
      <c r="F29" s="156">
        <f>SUM(F27:F28)</f>
        <v>0</v>
      </c>
      <c r="G29" s="156">
        <f t="shared" ref="G29:Y29" si="12">SUM(G27:G28)</f>
        <v>0</v>
      </c>
      <c r="H29" s="156">
        <f t="shared" si="12"/>
        <v>0</v>
      </c>
      <c r="I29" s="156">
        <f t="shared" si="12"/>
        <v>0</v>
      </c>
      <c r="J29" s="156">
        <f t="shared" si="12"/>
        <v>0</v>
      </c>
      <c r="K29" s="156">
        <f t="shared" si="12"/>
        <v>0</v>
      </c>
      <c r="L29" s="156">
        <f t="shared" si="12"/>
        <v>0</v>
      </c>
      <c r="M29" s="156">
        <f t="shared" si="12"/>
        <v>0</v>
      </c>
      <c r="N29" s="156">
        <f t="shared" si="12"/>
        <v>0</v>
      </c>
      <c r="O29" s="156">
        <f t="shared" si="12"/>
        <v>0</v>
      </c>
      <c r="P29" s="156">
        <f t="shared" si="12"/>
        <v>0</v>
      </c>
      <c r="Q29" s="156">
        <f t="shared" si="12"/>
        <v>0</v>
      </c>
      <c r="R29" s="156">
        <f t="shared" si="12"/>
        <v>0</v>
      </c>
      <c r="S29" s="156">
        <f t="shared" si="12"/>
        <v>0</v>
      </c>
      <c r="T29" s="156">
        <f t="shared" si="12"/>
        <v>0</v>
      </c>
      <c r="U29" s="156">
        <f t="shared" si="12"/>
        <v>0</v>
      </c>
      <c r="V29" s="156">
        <f t="shared" si="12"/>
        <v>0</v>
      </c>
      <c r="W29" s="156">
        <f t="shared" si="12"/>
        <v>0</v>
      </c>
      <c r="X29" s="156">
        <f t="shared" si="12"/>
        <v>0</v>
      </c>
      <c r="Y29" s="156">
        <f t="shared" si="12"/>
        <v>0</v>
      </c>
      <c r="Z29" s="28"/>
      <c r="AA29" s="7"/>
    </row>
    <row r="30" spans="2:27" x14ac:dyDescent="0.2">
      <c r="B30" s="4"/>
      <c r="C30" s="29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9"/>
      <c r="AA30" s="7"/>
    </row>
    <row r="31" spans="2:27" x14ac:dyDescent="0.2">
      <c r="B31" s="4"/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</row>
    <row r="32" spans="2:27" x14ac:dyDescent="0.2">
      <c r="B32" s="4"/>
      <c r="C32" s="2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9"/>
      <c r="AA32" s="7"/>
    </row>
    <row r="33" spans="2:27" x14ac:dyDescent="0.2">
      <c r="B33" s="4"/>
      <c r="C33" s="29"/>
      <c r="D33" s="24" t="s">
        <v>65</v>
      </c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"/>
    </row>
    <row r="34" spans="2:27" x14ac:dyDescent="0.2">
      <c r="B34" s="4"/>
      <c r="C34" s="29"/>
      <c r="D34" s="23" t="s">
        <v>21</v>
      </c>
      <c r="E34" s="27"/>
      <c r="F34" s="159">
        <f>ROUND((tab!$F$15+tab!$F$16*'bvo en 1e inr'!F14+tab!$F$17*'bvo en 1e inr'!F20),0)</f>
        <v>1206</v>
      </c>
      <c r="G34" s="159">
        <f>ROUND((tab!$F$15+tab!$F$16*'bvo en 1e inr'!G14+tab!$F$17*'bvo en 1e inr'!G20),0)</f>
        <v>1206</v>
      </c>
      <c r="H34" s="159">
        <f>ROUND((tab!$F$15+tab!$F$16*'bvo en 1e inr'!H14+tab!$F$17*'bvo en 1e inr'!H20),0)</f>
        <v>1206</v>
      </c>
      <c r="I34" s="159">
        <f>ROUND((tab!$F$15+tab!$F$16*'bvo en 1e inr'!I14+tab!$F$17*'bvo en 1e inr'!I20),0)</f>
        <v>1206</v>
      </c>
      <c r="J34" s="159">
        <f>ROUND((tab!$F$15+tab!$F$16*'bvo en 1e inr'!J14+tab!$F$17*'bvo en 1e inr'!J20),0)</f>
        <v>1206</v>
      </c>
      <c r="K34" s="159">
        <f>ROUND((tab!$F$15+tab!$F$16*'bvo en 1e inr'!K14+tab!$F$17*'bvo en 1e inr'!K20),0)</f>
        <v>1206</v>
      </c>
      <c r="L34" s="159">
        <f>ROUND((tab!$F$15+tab!$F$16*'bvo en 1e inr'!L14+tab!$F$17*'bvo en 1e inr'!L20),0)</f>
        <v>1206</v>
      </c>
      <c r="M34" s="159">
        <f>ROUND((tab!$F$15+tab!$F$16*'bvo en 1e inr'!M14+tab!$F$17*'bvo en 1e inr'!M20),0)</f>
        <v>1206</v>
      </c>
      <c r="N34" s="159">
        <f>ROUND((tab!$F$15+tab!$F$16*'bvo en 1e inr'!N14+tab!$F$17*'bvo en 1e inr'!N20),0)</f>
        <v>1206</v>
      </c>
      <c r="O34" s="159">
        <f>ROUND((tab!$F$15+tab!$F$16*'bvo en 1e inr'!O14+tab!$F$17*'bvo en 1e inr'!O20),0)</f>
        <v>1206</v>
      </c>
      <c r="P34" s="159">
        <f>ROUND((tab!$F$15+tab!$F$16*'bvo en 1e inr'!P14+tab!$F$17*'bvo en 1e inr'!P20),0)</f>
        <v>1206</v>
      </c>
      <c r="Q34" s="159">
        <f>ROUND((tab!$F$15+tab!$F$16*'bvo en 1e inr'!Q14+tab!$F$17*'bvo en 1e inr'!Q20),0)</f>
        <v>1206</v>
      </c>
      <c r="R34" s="159">
        <f>ROUND((tab!$F$15+tab!$F$16*'bvo en 1e inr'!R14+tab!$F$17*'bvo en 1e inr'!R20),0)</f>
        <v>1206</v>
      </c>
      <c r="S34" s="159">
        <f>ROUND((tab!$F$15+tab!$F$16*'bvo en 1e inr'!S14+tab!$F$17*'bvo en 1e inr'!S20),0)</f>
        <v>1206</v>
      </c>
      <c r="T34" s="159">
        <f>ROUND((tab!$F$15+tab!$F$16*'bvo en 1e inr'!T14+tab!$F$17*'bvo en 1e inr'!T20),0)</f>
        <v>1206</v>
      </c>
      <c r="U34" s="159">
        <f>ROUND((tab!$F$15+tab!$F$16*'bvo en 1e inr'!U14+tab!$F$17*'bvo en 1e inr'!U20),0)</f>
        <v>1206</v>
      </c>
      <c r="V34" s="159">
        <f>ROUND((tab!$F$15+tab!$F$16*'bvo en 1e inr'!V14+tab!$F$17*'bvo en 1e inr'!V20),0)</f>
        <v>1206</v>
      </c>
      <c r="W34" s="159">
        <f>ROUND((tab!$F$15+tab!$F$16*'bvo en 1e inr'!W14+tab!$F$17*'bvo en 1e inr'!W20),0)</f>
        <v>1206</v>
      </c>
      <c r="X34" s="159">
        <f>ROUND((tab!$F$15+tab!$F$16*'bvo en 1e inr'!X14+tab!$F$17*'bvo en 1e inr'!X20),0)</f>
        <v>1206</v>
      </c>
      <c r="Y34" s="159">
        <f>ROUND((tab!$F$15+tab!$F$16*'bvo en 1e inr'!Y14+tab!$F$17*'bvo en 1e inr'!Y20),0)</f>
        <v>1206</v>
      </c>
      <c r="Z34" s="28"/>
      <c r="AA34" s="7"/>
    </row>
    <row r="35" spans="2:27" x14ac:dyDescent="0.2">
      <c r="B35" s="4"/>
      <c r="C35" s="29"/>
      <c r="D35" s="25" t="s">
        <v>19</v>
      </c>
      <c r="E35" s="27"/>
      <c r="F35" s="160">
        <f t="shared" ref="F35:Y35" si="13">F34-F29</f>
        <v>1206</v>
      </c>
      <c r="G35" s="160">
        <f t="shared" si="13"/>
        <v>1206</v>
      </c>
      <c r="H35" s="160">
        <f t="shared" si="13"/>
        <v>1206</v>
      </c>
      <c r="I35" s="160">
        <f t="shared" si="13"/>
        <v>1206</v>
      </c>
      <c r="J35" s="160">
        <f t="shared" si="13"/>
        <v>1206</v>
      </c>
      <c r="K35" s="160">
        <f t="shared" si="13"/>
        <v>1206</v>
      </c>
      <c r="L35" s="160">
        <f t="shared" si="13"/>
        <v>1206</v>
      </c>
      <c r="M35" s="160">
        <f t="shared" si="13"/>
        <v>1206</v>
      </c>
      <c r="N35" s="160">
        <f t="shared" si="13"/>
        <v>1206</v>
      </c>
      <c r="O35" s="160">
        <f t="shared" si="13"/>
        <v>1206</v>
      </c>
      <c r="P35" s="160">
        <f t="shared" si="13"/>
        <v>1206</v>
      </c>
      <c r="Q35" s="160">
        <f t="shared" si="13"/>
        <v>1206</v>
      </c>
      <c r="R35" s="160">
        <f t="shared" si="13"/>
        <v>1206</v>
      </c>
      <c r="S35" s="160">
        <f t="shared" si="13"/>
        <v>1206</v>
      </c>
      <c r="T35" s="160">
        <f t="shared" si="13"/>
        <v>1206</v>
      </c>
      <c r="U35" s="160">
        <f t="shared" si="13"/>
        <v>1206</v>
      </c>
      <c r="V35" s="160">
        <f t="shared" si="13"/>
        <v>1206</v>
      </c>
      <c r="W35" s="160">
        <f t="shared" si="13"/>
        <v>1206</v>
      </c>
      <c r="X35" s="160">
        <f t="shared" si="13"/>
        <v>1206</v>
      </c>
      <c r="Y35" s="160">
        <f t="shared" si="13"/>
        <v>1206</v>
      </c>
      <c r="Z35" s="28"/>
      <c r="AA35" s="7"/>
    </row>
    <row r="36" spans="2:27" x14ac:dyDescent="0.2">
      <c r="B36" s="4"/>
      <c r="C36" s="29"/>
      <c r="D36" s="23"/>
      <c r="E36" s="27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8"/>
      <c r="AA36" s="7"/>
    </row>
    <row r="37" spans="2:27" x14ac:dyDescent="0.2">
      <c r="B37" s="4"/>
      <c r="C37" s="29"/>
      <c r="D37" s="23" t="s">
        <v>27</v>
      </c>
      <c r="E37" s="109"/>
      <c r="F37" s="159">
        <f>IF((F35-tab!$F$18)&lt;0,0,F34-F29)</f>
        <v>1206</v>
      </c>
      <c r="G37" s="159">
        <f>IF((G35-tab!$F$18)&lt;0,0,G34-G29)</f>
        <v>1206</v>
      </c>
      <c r="H37" s="159">
        <f>IF((H35-tab!$F$18)&lt;0,0,H34-H29)</f>
        <v>1206</v>
      </c>
      <c r="I37" s="159">
        <f>IF((I35-tab!$F$18)&lt;0,0,I34-I29)</f>
        <v>1206</v>
      </c>
      <c r="J37" s="159">
        <f>IF((J35-tab!$F$18)&lt;0,0,J34-J29)</f>
        <v>1206</v>
      </c>
      <c r="K37" s="159">
        <f>IF((K35-tab!$F$18)&lt;0,0,K34-K29)</f>
        <v>1206</v>
      </c>
      <c r="L37" s="159">
        <f>IF((L35-tab!$F$18)&lt;0,0,L34-L29)</f>
        <v>1206</v>
      </c>
      <c r="M37" s="159">
        <f>IF((M35-tab!$F$18)&lt;0,0,M34-M29)</f>
        <v>1206</v>
      </c>
      <c r="N37" s="159">
        <f>IF((N35-tab!$F$18)&lt;0,0,N34-N29)</f>
        <v>1206</v>
      </c>
      <c r="O37" s="159">
        <f>IF((O35-tab!$F$18)&lt;0,0,O34-O29)</f>
        <v>1206</v>
      </c>
      <c r="P37" s="159">
        <f>IF((P35-tab!$F$18)&lt;0,0,P34-P29)</f>
        <v>1206</v>
      </c>
      <c r="Q37" s="159">
        <f>IF((Q35-tab!$F$18)&lt;0,0,Q34-Q29)</f>
        <v>1206</v>
      </c>
      <c r="R37" s="159">
        <f>IF((R35-tab!$F$18)&lt;0,0,R34-R29)</f>
        <v>1206</v>
      </c>
      <c r="S37" s="159">
        <f>IF((S35-tab!$F$18)&lt;0,0,S34-S29)</f>
        <v>1206</v>
      </c>
      <c r="T37" s="159">
        <f>IF((T35-tab!$F$18)&lt;0,0,T34-T29)</f>
        <v>1206</v>
      </c>
      <c r="U37" s="159">
        <f>IF((U35-tab!$F$18)&lt;0,0,U34-U29)</f>
        <v>1206</v>
      </c>
      <c r="V37" s="159">
        <f>IF((V35-tab!$F$18)&lt;0,0,V34-V29)</f>
        <v>1206</v>
      </c>
      <c r="W37" s="159">
        <f>IF((W35-tab!$F$18)&lt;0,0,W34-W29)</f>
        <v>1206</v>
      </c>
      <c r="X37" s="159">
        <f>IF((X35-tab!$F$18)&lt;0,0,X34-X29)</f>
        <v>1206</v>
      </c>
      <c r="Y37" s="159">
        <f>IF((Y35-tab!$F$18)&lt;0,0,Y34-Y29)</f>
        <v>1206</v>
      </c>
      <c r="Z37" s="31"/>
      <c r="AA37" s="7"/>
    </row>
    <row r="38" spans="2:27" x14ac:dyDescent="0.2">
      <c r="B38" s="4"/>
      <c r="C38" s="29"/>
      <c r="D38" s="23" t="s">
        <v>26</v>
      </c>
      <c r="E38" s="109"/>
      <c r="F38" s="159">
        <f>IF((F35-tab!$F$19)&lt;0,0,F34-F29)</f>
        <v>1206</v>
      </c>
      <c r="G38" s="159">
        <f>IF((G35-tab!$F$19)&lt;0,0,G34-G29)</f>
        <v>1206</v>
      </c>
      <c r="H38" s="159">
        <f>IF((H35-tab!$F$19)&lt;0,0,H34-H29)</f>
        <v>1206</v>
      </c>
      <c r="I38" s="159">
        <f>IF((I35-tab!$F$19)&lt;0,0,I34-I29)</f>
        <v>1206</v>
      </c>
      <c r="J38" s="159">
        <f>IF((J35-tab!$F$19)&lt;0,0,J34-J29)</f>
        <v>1206</v>
      </c>
      <c r="K38" s="159">
        <f>IF((K35-tab!$F$19)&lt;0,0,K34-K29)</f>
        <v>1206</v>
      </c>
      <c r="L38" s="159">
        <f>IF((L35-tab!$F$19)&lt;0,0,L34-L29)</f>
        <v>1206</v>
      </c>
      <c r="M38" s="159">
        <f>IF((M35-tab!$F$19)&lt;0,0,M34-M29)</f>
        <v>1206</v>
      </c>
      <c r="N38" s="159">
        <f>IF((N35-tab!$F$19)&lt;0,0,N34-N29)</f>
        <v>1206</v>
      </c>
      <c r="O38" s="159">
        <f>IF((O35-tab!$F$19)&lt;0,0,O34-O29)</f>
        <v>1206</v>
      </c>
      <c r="P38" s="159">
        <f>IF((P35-tab!$F$19)&lt;0,0,P34-P29)</f>
        <v>1206</v>
      </c>
      <c r="Q38" s="159">
        <f>IF((Q35-tab!$F$19)&lt;0,0,Q34-Q29)</f>
        <v>1206</v>
      </c>
      <c r="R38" s="159">
        <f>IF((R35-tab!$F$19)&lt;0,0,R34-R29)</f>
        <v>1206</v>
      </c>
      <c r="S38" s="159">
        <f>IF((S35-tab!$F$19)&lt;0,0,S34-S29)</f>
        <v>1206</v>
      </c>
      <c r="T38" s="159">
        <f>IF((T35-tab!$F$19)&lt;0,0,T34-T29)</f>
        <v>1206</v>
      </c>
      <c r="U38" s="159">
        <f>IF((U35-tab!$F$19)&lt;0,0,U34-U29)</f>
        <v>1206</v>
      </c>
      <c r="V38" s="159">
        <f>IF((V35-tab!$F$19)&lt;0,0,V34-V29)</f>
        <v>1206</v>
      </c>
      <c r="W38" s="159">
        <f>IF((W35-tab!$F$19)&lt;0,0,W34-W29)</f>
        <v>1206</v>
      </c>
      <c r="X38" s="159">
        <f>IF((X35-tab!$F$19)&lt;0,0,X34-X29)</f>
        <v>1206</v>
      </c>
      <c r="Y38" s="159">
        <f>IF((Y35-tab!$F$19)&lt;0,0,Y34-Y29)</f>
        <v>1206</v>
      </c>
      <c r="Z38" s="31"/>
      <c r="AA38" s="7"/>
    </row>
    <row r="39" spans="2:27" x14ac:dyDescent="0.2">
      <c r="B39" s="4"/>
      <c r="C39" s="29"/>
      <c r="D39" s="23"/>
      <c r="E39" s="27"/>
      <c r="F39" s="3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7"/>
    </row>
    <row r="40" spans="2:27" x14ac:dyDescent="0.2">
      <c r="B40" s="34"/>
      <c r="D40" s="13"/>
      <c r="E40" s="10"/>
      <c r="F40" s="3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2:27" ht="18" x14ac:dyDescent="0.25">
      <c r="B41" s="4"/>
      <c r="C41" s="37" t="s">
        <v>20</v>
      </c>
      <c r="AA41" s="7"/>
    </row>
    <row r="42" spans="2:27" x14ac:dyDescent="0.2">
      <c r="B42" s="4"/>
      <c r="AA42" s="7"/>
    </row>
    <row r="43" spans="2:27" x14ac:dyDescent="0.2"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7"/>
    </row>
    <row r="44" spans="2:27" x14ac:dyDescent="0.2">
      <c r="B44" s="4"/>
      <c r="C44" s="29"/>
      <c r="D44" s="84" t="s">
        <v>35</v>
      </c>
      <c r="E44" s="29"/>
      <c r="F44" s="19">
        <v>1000</v>
      </c>
      <c r="G44" s="57">
        <f>F44</f>
        <v>1000</v>
      </c>
      <c r="H44" s="57">
        <f t="shared" ref="H44:Y44" si="14">G44</f>
        <v>1000</v>
      </c>
      <c r="I44" s="57">
        <f t="shared" si="14"/>
        <v>1000</v>
      </c>
      <c r="J44" s="57">
        <f t="shared" si="14"/>
        <v>1000</v>
      </c>
      <c r="K44" s="57">
        <f t="shared" si="14"/>
        <v>1000</v>
      </c>
      <c r="L44" s="57">
        <f t="shared" si="14"/>
        <v>1000</v>
      </c>
      <c r="M44" s="57">
        <f t="shared" si="14"/>
        <v>1000</v>
      </c>
      <c r="N44" s="57">
        <f t="shared" si="14"/>
        <v>1000</v>
      </c>
      <c r="O44" s="57">
        <f t="shared" si="14"/>
        <v>1000</v>
      </c>
      <c r="P44" s="57">
        <f t="shared" si="14"/>
        <v>1000</v>
      </c>
      <c r="Q44" s="57">
        <f t="shared" si="14"/>
        <v>1000</v>
      </c>
      <c r="R44" s="57">
        <f t="shared" si="14"/>
        <v>1000</v>
      </c>
      <c r="S44" s="57">
        <f>R44</f>
        <v>1000</v>
      </c>
      <c r="T44" s="57">
        <f t="shared" si="14"/>
        <v>1000</v>
      </c>
      <c r="U44" s="57">
        <f t="shared" si="14"/>
        <v>1000</v>
      </c>
      <c r="V44" s="57">
        <f t="shared" si="14"/>
        <v>1000</v>
      </c>
      <c r="W44" s="57">
        <f t="shared" si="14"/>
        <v>1000</v>
      </c>
      <c r="X44" s="57">
        <f t="shared" si="14"/>
        <v>1000</v>
      </c>
      <c r="Y44" s="57">
        <f t="shared" si="14"/>
        <v>1000</v>
      </c>
      <c r="Z44" s="29"/>
      <c r="AA44" s="7"/>
    </row>
    <row r="45" spans="2:27" x14ac:dyDescent="0.2">
      <c r="B45" s="4"/>
      <c r="C45" s="29"/>
      <c r="D45" s="84" t="s">
        <v>38</v>
      </c>
      <c r="E45" s="29"/>
      <c r="F45" s="161">
        <f>IF(F44=0,0,F44*tab!$I$19+tab!$I$18)</f>
        <v>173708.62</v>
      </c>
      <c r="G45" s="161">
        <f>IF(G44=0,0,G44*tab!$I$19+tab!$I$18)</f>
        <v>173708.62</v>
      </c>
      <c r="H45" s="161">
        <f>IF(H44=0,0,H44*tab!$I$19+tab!$I$18)</f>
        <v>173708.62</v>
      </c>
      <c r="I45" s="161">
        <f>IF(I44=0,0,I44*tab!$I$19+tab!$I$18)</f>
        <v>173708.62</v>
      </c>
      <c r="J45" s="161">
        <f>IF(J44=0,0,J44*tab!$I$19+tab!$I$18)</f>
        <v>173708.62</v>
      </c>
      <c r="K45" s="161">
        <f>IF(K44=0,0,K44*tab!$I$19+tab!$I$18)</f>
        <v>173708.62</v>
      </c>
      <c r="L45" s="161">
        <f>IF(L44=0,0,L44*tab!$I$19+tab!$I$18)</f>
        <v>173708.62</v>
      </c>
      <c r="M45" s="161">
        <f>IF(M44=0,0,M44*tab!$I$19+tab!$I$18)</f>
        <v>173708.62</v>
      </c>
      <c r="N45" s="161">
        <f>IF(N44=0,0,N44*tab!$I$19+tab!$I$18)</f>
        <v>173708.62</v>
      </c>
      <c r="O45" s="161">
        <f>IF(O44=0,0,O44*tab!$I$19+tab!$I$18)</f>
        <v>173708.62</v>
      </c>
      <c r="P45" s="161">
        <f>IF(P44=0,0,P44*tab!$I$19+tab!$I$18)</f>
        <v>173708.62</v>
      </c>
      <c r="Q45" s="161">
        <f>IF(Q44=0,0,Q44*tab!$I$19+tab!$I$18)</f>
        <v>173708.62</v>
      </c>
      <c r="R45" s="161">
        <f>IF(R44=0,0,R44*tab!$I$19+tab!$I$18)</f>
        <v>173708.62</v>
      </c>
      <c r="S45" s="161">
        <f>IF(S44=0,0,S44*tab!$I$19+tab!$I$18)</f>
        <v>173708.62</v>
      </c>
      <c r="T45" s="161">
        <f>IF(T44=0,0,T44*tab!$I$19+tab!$I$18)</f>
        <v>173708.62</v>
      </c>
      <c r="U45" s="161">
        <f>IF(U44=0,0,U44*tab!$I$19+tab!$I$18)</f>
        <v>173708.62</v>
      </c>
      <c r="V45" s="161">
        <f>IF(V44=0,0,V44*tab!$I$19+tab!$I$18)</f>
        <v>173708.62</v>
      </c>
      <c r="W45" s="161">
        <f>IF(W44=0,0,W44*tab!$I$19+tab!$I$18)</f>
        <v>173708.62</v>
      </c>
      <c r="X45" s="161">
        <f>IF(X44=0,0,X44*tab!$I$19+tab!$I$18)</f>
        <v>173708.62</v>
      </c>
      <c r="Y45" s="161">
        <f>IF(Y44=0,0,Y44*tab!$I$19+tab!$I$18)</f>
        <v>173708.62</v>
      </c>
      <c r="Z45" s="29"/>
      <c r="AA45" s="7"/>
    </row>
    <row r="46" spans="2:27" x14ac:dyDescent="0.2">
      <c r="B46" s="4"/>
      <c r="C46" s="29"/>
      <c r="D46" s="8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7"/>
    </row>
    <row r="47" spans="2:27" x14ac:dyDescent="0.2">
      <c r="B47" s="4"/>
      <c r="C47" s="29"/>
      <c r="D47" s="84" t="s">
        <v>85</v>
      </c>
      <c r="E47" s="29"/>
      <c r="F47" s="57">
        <f>'bvo en 1e inr'!F34</f>
        <v>1206</v>
      </c>
      <c r="G47" s="57">
        <f>'bvo en 1e inr'!G34</f>
        <v>1206</v>
      </c>
      <c r="H47" s="57">
        <f>'bvo en 1e inr'!H34</f>
        <v>1206</v>
      </c>
      <c r="I47" s="57">
        <f>'bvo en 1e inr'!I34</f>
        <v>1206</v>
      </c>
      <c r="J47" s="57">
        <f>'bvo en 1e inr'!J34</f>
        <v>1206</v>
      </c>
      <c r="K47" s="57">
        <f>'bvo en 1e inr'!K34</f>
        <v>1206</v>
      </c>
      <c r="L47" s="57">
        <f>'bvo en 1e inr'!L34</f>
        <v>1206</v>
      </c>
      <c r="M47" s="57">
        <f>'bvo en 1e inr'!M34</f>
        <v>1206</v>
      </c>
      <c r="N47" s="57">
        <f>'bvo en 1e inr'!N34</f>
        <v>1206</v>
      </c>
      <c r="O47" s="57">
        <f>'bvo en 1e inr'!O34</f>
        <v>1206</v>
      </c>
      <c r="P47" s="57">
        <f>'bvo en 1e inr'!P34</f>
        <v>1206</v>
      </c>
      <c r="Q47" s="57">
        <f>'bvo en 1e inr'!Q34</f>
        <v>1206</v>
      </c>
      <c r="R47" s="57">
        <f>'bvo en 1e inr'!R34</f>
        <v>1206</v>
      </c>
      <c r="S47" s="57">
        <f>'bvo en 1e inr'!S34</f>
        <v>1206</v>
      </c>
      <c r="T47" s="57">
        <f>'bvo en 1e inr'!T34</f>
        <v>1206</v>
      </c>
      <c r="U47" s="57">
        <f>'bvo en 1e inr'!U34</f>
        <v>1206</v>
      </c>
      <c r="V47" s="57">
        <f>'bvo en 1e inr'!V34</f>
        <v>1206</v>
      </c>
      <c r="W47" s="57">
        <f>'bvo en 1e inr'!W34</f>
        <v>1206</v>
      </c>
      <c r="X47" s="57">
        <f>'bvo en 1e inr'!X34</f>
        <v>1206</v>
      </c>
      <c r="Y47" s="57">
        <f>'bvo en 1e inr'!Y34</f>
        <v>1206</v>
      </c>
      <c r="Z47" s="29"/>
      <c r="AA47" s="7"/>
    </row>
    <row r="48" spans="2:27" x14ac:dyDescent="0.2">
      <c r="B48" s="4"/>
      <c r="C48" s="29"/>
      <c r="D48" s="84" t="s">
        <v>38</v>
      </c>
      <c r="E48" s="29"/>
      <c r="F48" s="161">
        <f>(F47*tab!$I$19)+tab!$I$18</f>
        <v>201537.16</v>
      </c>
      <c r="G48" s="161">
        <f>(G47*tab!$I$19)+tab!$I$18</f>
        <v>201537.16</v>
      </c>
      <c r="H48" s="161">
        <f>(H47*tab!$I$19)+tab!$I$18</f>
        <v>201537.16</v>
      </c>
      <c r="I48" s="161">
        <f>(I47*tab!$I$19)+tab!$I$18</f>
        <v>201537.16</v>
      </c>
      <c r="J48" s="161">
        <f>(J47*tab!$I$19)+tab!$I$18</f>
        <v>201537.16</v>
      </c>
      <c r="K48" s="161">
        <f>(K47*tab!$I$19)+tab!$I$18</f>
        <v>201537.16</v>
      </c>
      <c r="L48" s="161">
        <f>(L47*tab!$I$19)+tab!$I$18</f>
        <v>201537.16</v>
      </c>
      <c r="M48" s="161">
        <f>(M47*tab!$I$19)+tab!$I$18</f>
        <v>201537.16</v>
      </c>
      <c r="N48" s="161">
        <f>(N47*tab!$I$19)+tab!$I$18</f>
        <v>201537.16</v>
      </c>
      <c r="O48" s="161">
        <f>(O47*tab!$I$19)+tab!$I$18</f>
        <v>201537.16</v>
      </c>
      <c r="P48" s="161">
        <f>(P47*tab!$I$19)+tab!$I$18</f>
        <v>201537.16</v>
      </c>
      <c r="Q48" s="161">
        <f>(Q47*tab!$I$19)+tab!$I$18</f>
        <v>201537.16</v>
      </c>
      <c r="R48" s="161">
        <f>(R47*tab!$I$19)+tab!$I$18</f>
        <v>201537.16</v>
      </c>
      <c r="S48" s="161">
        <f>(S47*tab!$I$19)+tab!$I$18</f>
        <v>201537.16</v>
      </c>
      <c r="T48" s="161">
        <f>(T47*tab!$I$19)+tab!$I$18</f>
        <v>201537.16</v>
      </c>
      <c r="U48" s="161">
        <f>(U47*tab!$I$19)+tab!$I$18</f>
        <v>201537.16</v>
      </c>
      <c r="V48" s="161">
        <f>(V47*tab!$I$19)+tab!$I$18</f>
        <v>201537.16</v>
      </c>
      <c r="W48" s="161">
        <f>(W47*tab!$I$19)+tab!$I$18</f>
        <v>201537.16</v>
      </c>
      <c r="X48" s="161">
        <f>(X47*tab!$I$19)+tab!$I$18</f>
        <v>201537.16</v>
      </c>
      <c r="Y48" s="161">
        <f>(Y47*tab!$I$19)+tab!$I$18</f>
        <v>201537.16</v>
      </c>
      <c r="Z48" s="29"/>
      <c r="AA48" s="7"/>
    </row>
    <row r="49" spans="1:27" x14ac:dyDescent="0.2"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"/>
    </row>
    <row r="50" spans="1:27" x14ac:dyDescent="0.2">
      <c r="A50" s="5"/>
      <c r="B50" s="118"/>
      <c r="C50" s="81"/>
      <c r="D50" s="81" t="s">
        <v>37</v>
      </c>
      <c r="E50" s="81"/>
      <c r="F50" s="162">
        <f t="shared" ref="F50:Y50" si="15">IF(F48-F45&lt;0,0,F48-F45)</f>
        <v>27828.540000000008</v>
      </c>
      <c r="G50" s="162">
        <f t="shared" si="15"/>
        <v>27828.540000000008</v>
      </c>
      <c r="H50" s="162">
        <f t="shared" si="15"/>
        <v>27828.540000000008</v>
      </c>
      <c r="I50" s="162">
        <f t="shared" si="15"/>
        <v>27828.540000000008</v>
      </c>
      <c r="J50" s="162">
        <f t="shared" si="15"/>
        <v>27828.540000000008</v>
      </c>
      <c r="K50" s="162">
        <f t="shared" si="15"/>
        <v>27828.540000000008</v>
      </c>
      <c r="L50" s="162">
        <f t="shared" si="15"/>
        <v>27828.540000000008</v>
      </c>
      <c r="M50" s="162">
        <f t="shared" si="15"/>
        <v>27828.540000000008</v>
      </c>
      <c r="N50" s="162">
        <f t="shared" si="15"/>
        <v>27828.540000000008</v>
      </c>
      <c r="O50" s="162">
        <f t="shared" si="15"/>
        <v>27828.540000000008</v>
      </c>
      <c r="P50" s="162">
        <f t="shared" si="15"/>
        <v>27828.540000000008</v>
      </c>
      <c r="Q50" s="162">
        <f t="shared" si="15"/>
        <v>27828.540000000008</v>
      </c>
      <c r="R50" s="162">
        <f t="shared" si="15"/>
        <v>27828.540000000008</v>
      </c>
      <c r="S50" s="162">
        <f t="shared" si="15"/>
        <v>27828.540000000008</v>
      </c>
      <c r="T50" s="162">
        <f t="shared" si="15"/>
        <v>27828.540000000008</v>
      </c>
      <c r="U50" s="162">
        <f t="shared" si="15"/>
        <v>27828.540000000008</v>
      </c>
      <c r="V50" s="162">
        <f t="shared" si="15"/>
        <v>27828.540000000008</v>
      </c>
      <c r="W50" s="162">
        <f t="shared" si="15"/>
        <v>27828.540000000008</v>
      </c>
      <c r="X50" s="162">
        <f t="shared" si="15"/>
        <v>27828.540000000008</v>
      </c>
      <c r="Y50" s="162">
        <f t="shared" si="15"/>
        <v>27828.540000000008</v>
      </c>
      <c r="Z50" s="81"/>
      <c r="AA50" s="119"/>
    </row>
    <row r="51" spans="1:27" x14ac:dyDescent="0.2">
      <c r="B51" s="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7"/>
    </row>
    <row r="52" spans="1:27" x14ac:dyDescent="0.2">
      <c r="B52" s="4"/>
      <c r="AA52" s="7"/>
    </row>
    <row r="53" spans="1:27" ht="13.5" thickBo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sheetProtection algorithmName="SHA-512" hashValue="JrLPWuAtkeqK93HtpnegFo8aLvl3ue8qojs0MwA9ERWGfwZpQkI7qkxrYXU/SPWUYcQLfUTQevJacWVynfEPPQ==" saltValue="3jYo9HHGrokqpuBusL73kw==" spinCount="100000" sheet="1" objects="1" scenarios="1"/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B1:AR1030"/>
  <sheetViews>
    <sheetView showGridLines="0" zoomScale="85" zoomScaleNormal="85" workbookViewId="0">
      <selection activeCell="F17" sqref="F17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3.5" thickBot="1" x14ac:dyDescent="0.25"/>
    <row r="2" spans="2:27" x14ac:dyDescent="0.2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x14ac:dyDescent="0.2">
      <c r="B3" s="4"/>
      <c r="AA3" s="7"/>
    </row>
    <row r="4" spans="2:27" ht="18" x14ac:dyDescent="0.25">
      <c r="B4" s="4"/>
      <c r="C4" s="37" t="s">
        <v>20</v>
      </c>
      <c r="AA4" s="7"/>
    </row>
    <row r="5" spans="2:27" x14ac:dyDescent="0.2">
      <c r="B5" s="4"/>
      <c r="C5" s="14" t="s">
        <v>40</v>
      </c>
      <c r="AA5" s="7"/>
    </row>
    <row r="6" spans="2:27" x14ac:dyDescent="0.2">
      <c r="B6" s="4"/>
      <c r="AA6" s="7"/>
    </row>
    <row r="7" spans="2:27" x14ac:dyDescent="0.2">
      <c r="B7" s="4"/>
      <c r="C7" s="6" t="s">
        <v>36</v>
      </c>
      <c r="AA7" s="7"/>
    </row>
    <row r="8" spans="2:27" x14ac:dyDescent="0.2">
      <c r="B8" s="4"/>
      <c r="AA8" s="7"/>
    </row>
    <row r="9" spans="2:27" x14ac:dyDescent="0.2">
      <c r="B9" s="4"/>
      <c r="AA9" s="7"/>
    </row>
    <row r="10" spans="2:27" x14ac:dyDescent="0.2">
      <c r="B10" s="4"/>
      <c r="D10" s="10" t="s">
        <v>8</v>
      </c>
      <c r="F10" s="158">
        <f>tab!F9</f>
        <v>2016</v>
      </c>
      <c r="G10" s="158">
        <f t="shared" ref="G10:Y11" si="0">F10+1</f>
        <v>2017</v>
      </c>
      <c r="H10" s="158">
        <f t="shared" si="0"/>
        <v>2018</v>
      </c>
      <c r="I10" s="158">
        <f t="shared" si="0"/>
        <v>2019</v>
      </c>
      <c r="J10" s="158">
        <f t="shared" si="0"/>
        <v>2020</v>
      </c>
      <c r="K10" s="158">
        <f t="shared" si="0"/>
        <v>2021</v>
      </c>
      <c r="L10" s="158">
        <f t="shared" si="0"/>
        <v>2022</v>
      </c>
      <c r="M10" s="158">
        <f t="shared" si="0"/>
        <v>2023</v>
      </c>
      <c r="N10" s="158">
        <f t="shared" si="0"/>
        <v>2024</v>
      </c>
      <c r="O10" s="158">
        <f t="shared" si="0"/>
        <v>2025</v>
      </c>
      <c r="P10" s="158">
        <f t="shared" si="0"/>
        <v>2026</v>
      </c>
      <c r="Q10" s="158">
        <f t="shared" si="0"/>
        <v>2027</v>
      </c>
      <c r="R10" s="158">
        <f t="shared" si="0"/>
        <v>2028</v>
      </c>
      <c r="S10" s="158">
        <f t="shared" si="0"/>
        <v>2029</v>
      </c>
      <c r="T10" s="158">
        <f t="shared" si="0"/>
        <v>2030</v>
      </c>
      <c r="U10" s="158">
        <f t="shared" si="0"/>
        <v>2031</v>
      </c>
      <c r="V10" s="158">
        <f t="shared" si="0"/>
        <v>2032</v>
      </c>
      <c r="W10" s="158">
        <f t="shared" si="0"/>
        <v>2033</v>
      </c>
      <c r="X10" s="158">
        <f t="shared" si="0"/>
        <v>2034</v>
      </c>
      <c r="Y10" s="158">
        <f t="shared" si="0"/>
        <v>2035</v>
      </c>
      <c r="AA10" s="7"/>
    </row>
    <row r="11" spans="2:27" x14ac:dyDescent="0.2">
      <c r="B11" s="4"/>
      <c r="D11" s="10" t="s">
        <v>18</v>
      </c>
      <c r="E11" s="10"/>
      <c r="F11" s="158">
        <f>F10-1</f>
        <v>2015</v>
      </c>
      <c r="G11" s="158">
        <f t="shared" si="0"/>
        <v>2016</v>
      </c>
      <c r="H11" s="158">
        <f t="shared" si="0"/>
        <v>2017</v>
      </c>
      <c r="I11" s="158">
        <f t="shared" si="0"/>
        <v>2018</v>
      </c>
      <c r="J11" s="158">
        <f t="shared" si="0"/>
        <v>2019</v>
      </c>
      <c r="K11" s="158">
        <f t="shared" si="0"/>
        <v>2020</v>
      </c>
      <c r="L11" s="158">
        <f t="shared" si="0"/>
        <v>2021</v>
      </c>
      <c r="M11" s="158">
        <f t="shared" si="0"/>
        <v>2022</v>
      </c>
      <c r="N11" s="158">
        <f t="shared" si="0"/>
        <v>2023</v>
      </c>
      <c r="O11" s="158">
        <f t="shared" si="0"/>
        <v>2024</v>
      </c>
      <c r="P11" s="158">
        <f t="shared" si="0"/>
        <v>2025</v>
      </c>
      <c r="Q11" s="158">
        <f t="shared" si="0"/>
        <v>2026</v>
      </c>
      <c r="R11" s="158">
        <f t="shared" si="0"/>
        <v>2027</v>
      </c>
      <c r="S11" s="158">
        <f t="shared" si="0"/>
        <v>2028</v>
      </c>
      <c r="T11" s="158">
        <f t="shared" si="0"/>
        <v>2029</v>
      </c>
      <c r="U11" s="158">
        <f t="shared" si="0"/>
        <v>2030</v>
      </c>
      <c r="V11" s="158">
        <f t="shared" si="0"/>
        <v>2031</v>
      </c>
      <c r="W11" s="158">
        <f t="shared" si="0"/>
        <v>2032</v>
      </c>
      <c r="X11" s="158">
        <f t="shared" si="0"/>
        <v>2033</v>
      </c>
      <c r="Y11" s="158">
        <f t="shared" si="0"/>
        <v>2034</v>
      </c>
      <c r="Z11" s="12"/>
      <c r="AA11" s="7"/>
    </row>
    <row r="12" spans="2:27" x14ac:dyDescent="0.2">
      <c r="B12" s="4"/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/>
    </row>
    <row r="13" spans="2:27" x14ac:dyDescent="0.2"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7"/>
    </row>
    <row r="14" spans="2:27" x14ac:dyDescent="0.2">
      <c r="B14" s="4"/>
      <c r="C14" s="29"/>
      <c r="D14" s="84" t="s">
        <v>35</v>
      </c>
      <c r="E14" s="29"/>
      <c r="F14" s="19">
        <v>1090</v>
      </c>
      <c r="G14" s="57">
        <f>F14</f>
        <v>1090</v>
      </c>
      <c r="H14" s="57">
        <f t="shared" ref="H14:Y14" si="1">G14</f>
        <v>1090</v>
      </c>
      <c r="I14" s="57">
        <f t="shared" si="1"/>
        <v>1090</v>
      </c>
      <c r="J14" s="57">
        <f t="shared" si="1"/>
        <v>1090</v>
      </c>
      <c r="K14" s="57">
        <f t="shared" si="1"/>
        <v>1090</v>
      </c>
      <c r="L14" s="57">
        <f t="shared" si="1"/>
        <v>1090</v>
      </c>
      <c r="M14" s="57">
        <f t="shared" si="1"/>
        <v>1090</v>
      </c>
      <c r="N14" s="57">
        <f t="shared" si="1"/>
        <v>1090</v>
      </c>
      <c r="O14" s="57">
        <f t="shared" si="1"/>
        <v>1090</v>
      </c>
      <c r="P14" s="57">
        <f t="shared" si="1"/>
        <v>1090</v>
      </c>
      <c r="Q14" s="57">
        <f t="shared" si="1"/>
        <v>1090</v>
      </c>
      <c r="R14" s="57">
        <f t="shared" si="1"/>
        <v>1090</v>
      </c>
      <c r="S14" s="57">
        <f t="shared" si="1"/>
        <v>1090</v>
      </c>
      <c r="T14" s="57">
        <f t="shared" si="1"/>
        <v>1090</v>
      </c>
      <c r="U14" s="57">
        <f t="shared" si="1"/>
        <v>1090</v>
      </c>
      <c r="V14" s="57">
        <f t="shared" si="1"/>
        <v>1090</v>
      </c>
      <c r="W14" s="57">
        <f t="shared" si="1"/>
        <v>1090</v>
      </c>
      <c r="X14" s="57">
        <f t="shared" si="1"/>
        <v>1090</v>
      </c>
      <c r="Y14" s="57">
        <f t="shared" si="1"/>
        <v>1090</v>
      </c>
      <c r="Z14" s="29"/>
      <c r="AA14" s="7"/>
    </row>
    <row r="15" spans="2:27" x14ac:dyDescent="0.2">
      <c r="B15" s="4"/>
      <c r="C15" s="29"/>
      <c r="D15" s="84" t="s">
        <v>38</v>
      </c>
      <c r="E15" s="29"/>
      <c r="F15" s="161">
        <f>(F14*tab!$I$19)+tab!$I$18</f>
        <v>185866.72</v>
      </c>
      <c r="G15" s="161">
        <f>(G14*tab!$I$19)+tab!$I$18</f>
        <v>185866.72</v>
      </c>
      <c r="H15" s="161">
        <f>(H14*tab!$I$19)+tab!$I$18</f>
        <v>185866.72</v>
      </c>
      <c r="I15" s="161">
        <f>(I14*tab!$I$19)+tab!$I$18</f>
        <v>185866.72</v>
      </c>
      <c r="J15" s="161">
        <f>(J14*tab!$I$19)+tab!$I$18</f>
        <v>185866.72</v>
      </c>
      <c r="K15" s="161">
        <f>(K14*tab!$I$19)+tab!$I$18</f>
        <v>185866.72</v>
      </c>
      <c r="L15" s="161">
        <f>(L14*tab!$I$19)+tab!$I$18</f>
        <v>185866.72</v>
      </c>
      <c r="M15" s="161">
        <f>(M14*tab!$I$19)+tab!$I$18</f>
        <v>185866.72</v>
      </c>
      <c r="N15" s="161">
        <f>(N14*tab!$I$19)+tab!$I$18</f>
        <v>185866.72</v>
      </c>
      <c r="O15" s="161">
        <f>(O14*tab!$I$19)+tab!$I$18</f>
        <v>185866.72</v>
      </c>
      <c r="P15" s="161">
        <f>(P14*tab!$I$19)+tab!$I$18</f>
        <v>185866.72</v>
      </c>
      <c r="Q15" s="161">
        <f>(Q14*tab!$I$19)+tab!$I$18</f>
        <v>185866.72</v>
      </c>
      <c r="R15" s="161">
        <f>(R14*tab!$I$19)+tab!$I$18</f>
        <v>185866.72</v>
      </c>
      <c r="S15" s="161">
        <f>(S14*tab!$I$19)+tab!$I$18</f>
        <v>185866.72</v>
      </c>
      <c r="T15" s="161">
        <f>(T14*tab!$I$19)+tab!$I$18</f>
        <v>185866.72</v>
      </c>
      <c r="U15" s="161">
        <f>(U14*tab!$I$19)+tab!$I$18</f>
        <v>185866.72</v>
      </c>
      <c r="V15" s="161">
        <f>(V14*tab!$I$19)+tab!$I$18</f>
        <v>185866.72</v>
      </c>
      <c r="W15" s="161">
        <f>(W14*tab!$I$19)+tab!$I$18</f>
        <v>185866.72</v>
      </c>
      <c r="X15" s="161">
        <f>(X14*tab!$I$19)+tab!$I$18</f>
        <v>185866.72</v>
      </c>
      <c r="Y15" s="161">
        <f>(Y14*tab!$I$19)+tab!$I$18</f>
        <v>185866.72</v>
      </c>
      <c r="Z15" s="29"/>
      <c r="AA15" s="7"/>
    </row>
    <row r="16" spans="2:27" x14ac:dyDescent="0.2">
      <c r="B16" s="4"/>
      <c r="C16" s="29"/>
      <c r="D16" s="8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7"/>
    </row>
    <row r="17" spans="2:27" x14ac:dyDescent="0.2">
      <c r="B17" s="4"/>
      <c r="C17" s="29"/>
      <c r="D17" s="84" t="s">
        <v>39</v>
      </c>
      <c r="E17" s="29"/>
      <c r="F17" s="57">
        <f>'bvo en 1e inr'!F34</f>
        <v>1206</v>
      </c>
      <c r="G17" s="57">
        <f>'bvo en 1e inr'!G34</f>
        <v>1206</v>
      </c>
      <c r="H17" s="57">
        <f>'bvo en 1e inr'!H34</f>
        <v>1206</v>
      </c>
      <c r="I17" s="57">
        <f>'bvo en 1e inr'!I34</f>
        <v>1206</v>
      </c>
      <c r="J17" s="57">
        <f>'bvo en 1e inr'!J34</f>
        <v>1206</v>
      </c>
      <c r="K17" s="57">
        <f>'bvo en 1e inr'!K34</f>
        <v>1206</v>
      </c>
      <c r="L17" s="57">
        <f>'bvo en 1e inr'!L34</f>
        <v>1206</v>
      </c>
      <c r="M17" s="57">
        <f>'bvo en 1e inr'!M34</f>
        <v>1206</v>
      </c>
      <c r="N17" s="57">
        <f>'bvo en 1e inr'!N34</f>
        <v>1206</v>
      </c>
      <c r="O17" s="57">
        <f>'bvo en 1e inr'!O34</f>
        <v>1206</v>
      </c>
      <c r="P17" s="57">
        <f>'bvo en 1e inr'!P34</f>
        <v>1206</v>
      </c>
      <c r="Q17" s="57">
        <f>'bvo en 1e inr'!Q34</f>
        <v>1206</v>
      </c>
      <c r="R17" s="57">
        <f>'bvo en 1e inr'!R34</f>
        <v>1206</v>
      </c>
      <c r="S17" s="57">
        <f>'bvo en 1e inr'!S34</f>
        <v>1206</v>
      </c>
      <c r="T17" s="57">
        <f>'bvo en 1e inr'!T34</f>
        <v>1206</v>
      </c>
      <c r="U17" s="57">
        <f>'bvo en 1e inr'!U34</f>
        <v>1206</v>
      </c>
      <c r="V17" s="57">
        <f>'bvo en 1e inr'!V34</f>
        <v>1206</v>
      </c>
      <c r="W17" s="57">
        <f>'bvo en 1e inr'!W34</f>
        <v>1206</v>
      </c>
      <c r="X17" s="57">
        <f>'bvo en 1e inr'!X34</f>
        <v>1206</v>
      </c>
      <c r="Y17" s="57">
        <f>'bvo en 1e inr'!Y34</f>
        <v>1206</v>
      </c>
      <c r="Z17" s="29"/>
      <c r="AA17" s="7"/>
    </row>
    <row r="18" spans="2:27" x14ac:dyDescent="0.2">
      <c r="B18" s="4"/>
      <c r="C18" s="29"/>
      <c r="D18" s="84" t="s">
        <v>38</v>
      </c>
      <c r="E18" s="29"/>
      <c r="F18" s="161">
        <f>(F17*tab!$I$19)+tab!$I$18</f>
        <v>201537.16</v>
      </c>
      <c r="G18" s="161">
        <f>(G17*tab!$I$19)+tab!$I$18</f>
        <v>201537.16</v>
      </c>
      <c r="H18" s="161">
        <f>(H17*tab!$I$19)+tab!$I$18</f>
        <v>201537.16</v>
      </c>
      <c r="I18" s="161">
        <f>(I17*tab!$I$19)+tab!$I$18</f>
        <v>201537.16</v>
      </c>
      <c r="J18" s="161">
        <f>(J17*tab!$I$19)+tab!$I$18</f>
        <v>201537.16</v>
      </c>
      <c r="K18" s="161">
        <f>(K17*tab!$I$19)+tab!$I$18</f>
        <v>201537.16</v>
      </c>
      <c r="L18" s="161">
        <f>(L17*tab!$I$19)+tab!$I$18</f>
        <v>201537.16</v>
      </c>
      <c r="M18" s="161">
        <f>(M17*tab!$I$19)+tab!$I$18</f>
        <v>201537.16</v>
      </c>
      <c r="N18" s="161">
        <f>(N17*tab!$I$19)+tab!$I$18</f>
        <v>201537.16</v>
      </c>
      <c r="O18" s="161">
        <f>(O17*tab!$I$19)+tab!$I$18</f>
        <v>201537.16</v>
      </c>
      <c r="P18" s="161">
        <f>(P17*tab!$I$19)+tab!$I$18</f>
        <v>201537.16</v>
      </c>
      <c r="Q18" s="161">
        <f>(Q17*tab!$I$19)+tab!$I$18</f>
        <v>201537.16</v>
      </c>
      <c r="R18" s="161">
        <f>(R17*tab!$I$19)+tab!$I$18</f>
        <v>201537.16</v>
      </c>
      <c r="S18" s="161">
        <f>(S17*tab!$I$19)+tab!$I$18</f>
        <v>201537.16</v>
      </c>
      <c r="T18" s="161">
        <f>(T17*tab!$I$19)+tab!$I$18</f>
        <v>201537.16</v>
      </c>
      <c r="U18" s="161">
        <f>(U17*tab!$I$19)+tab!$I$18</f>
        <v>201537.16</v>
      </c>
      <c r="V18" s="161">
        <f>(V17*tab!$I$19)+tab!$I$18</f>
        <v>201537.16</v>
      </c>
      <c r="W18" s="161">
        <f>(W17*tab!$I$19)+tab!$I$18</f>
        <v>201537.16</v>
      </c>
      <c r="X18" s="161">
        <f>(X17*tab!$I$19)+tab!$I$18</f>
        <v>201537.16</v>
      </c>
      <c r="Y18" s="161">
        <f>(Y17*tab!$I$19)+tab!$I$18</f>
        <v>201537.16</v>
      </c>
      <c r="Z18" s="29"/>
      <c r="AA18" s="7"/>
    </row>
    <row r="19" spans="2:27" x14ac:dyDescent="0.2">
      <c r="B19" s="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"/>
    </row>
    <row r="20" spans="2:27" s="5" customFormat="1" x14ac:dyDescent="0.2">
      <c r="B20" s="118"/>
      <c r="C20" s="81"/>
      <c r="D20" s="81" t="s">
        <v>37</v>
      </c>
      <c r="E20" s="81"/>
      <c r="F20" s="162">
        <f t="shared" ref="F20:Y20" si="2">IF(F18-F15&lt;0,0,F18-F15)</f>
        <v>15670.440000000002</v>
      </c>
      <c r="G20" s="162">
        <f t="shared" si="2"/>
        <v>15670.440000000002</v>
      </c>
      <c r="H20" s="162">
        <f t="shared" si="2"/>
        <v>15670.440000000002</v>
      </c>
      <c r="I20" s="162">
        <f t="shared" si="2"/>
        <v>15670.440000000002</v>
      </c>
      <c r="J20" s="162">
        <f t="shared" si="2"/>
        <v>15670.440000000002</v>
      </c>
      <c r="K20" s="162">
        <f t="shared" si="2"/>
        <v>15670.440000000002</v>
      </c>
      <c r="L20" s="162">
        <f t="shared" si="2"/>
        <v>15670.440000000002</v>
      </c>
      <c r="M20" s="162">
        <f t="shared" si="2"/>
        <v>15670.440000000002</v>
      </c>
      <c r="N20" s="162">
        <f t="shared" si="2"/>
        <v>15670.440000000002</v>
      </c>
      <c r="O20" s="162">
        <f t="shared" si="2"/>
        <v>15670.440000000002</v>
      </c>
      <c r="P20" s="162">
        <f t="shared" si="2"/>
        <v>15670.440000000002</v>
      </c>
      <c r="Q20" s="162">
        <f t="shared" si="2"/>
        <v>15670.440000000002</v>
      </c>
      <c r="R20" s="162">
        <f t="shared" si="2"/>
        <v>15670.440000000002</v>
      </c>
      <c r="S20" s="162">
        <f t="shared" si="2"/>
        <v>15670.440000000002</v>
      </c>
      <c r="T20" s="162">
        <f t="shared" si="2"/>
        <v>15670.440000000002</v>
      </c>
      <c r="U20" s="162">
        <f t="shared" si="2"/>
        <v>15670.440000000002</v>
      </c>
      <c r="V20" s="162">
        <f t="shared" si="2"/>
        <v>15670.440000000002</v>
      </c>
      <c r="W20" s="162">
        <f t="shared" si="2"/>
        <v>15670.440000000002</v>
      </c>
      <c r="X20" s="162">
        <f t="shared" si="2"/>
        <v>15670.440000000002</v>
      </c>
      <c r="Y20" s="162">
        <f t="shared" si="2"/>
        <v>15670.440000000002</v>
      </c>
      <c r="Z20" s="81"/>
      <c r="AA20" s="119"/>
    </row>
    <row r="21" spans="2:27" x14ac:dyDescent="0.2">
      <c r="B21" s="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7"/>
    </row>
    <row r="22" spans="2:27" x14ac:dyDescent="0.2">
      <c r="B22" s="4"/>
      <c r="AA22" s="7"/>
    </row>
    <row r="23" spans="2:27" ht="13.5" thickBot="1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 x14ac:dyDescent="0.2"/>
  <cols>
    <col min="1" max="1" width="5.7109375" style="93" customWidth="1"/>
    <col min="2" max="3" width="2.7109375" style="93" customWidth="1"/>
    <col min="4" max="16" width="9.140625" style="93"/>
    <col min="17" max="18" width="2.7109375" style="93" customWidth="1"/>
    <col min="19" max="16384" width="9.140625" style="93"/>
  </cols>
  <sheetData>
    <row r="1" spans="2:18" ht="12" customHeight="1" thickBot="1" x14ac:dyDescent="0.25"/>
    <row r="2" spans="2:18" ht="12" customHeight="1" x14ac:dyDescent="0.2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2" customHeight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2:18" s="106" customFormat="1" ht="18" customHeight="1" x14ac:dyDescent="0.25">
      <c r="B4" s="103"/>
      <c r="C4" s="104" t="s">
        <v>25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2:18" ht="12" customHeight="1" x14ac:dyDescent="0.2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2:18" ht="12" customHeight="1" x14ac:dyDescent="0.2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ht="12" customHeight="1" x14ac:dyDescent="0.2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18" ht="12" customHeight="1" x14ac:dyDescent="0.2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2:18" ht="12" customHeight="1" x14ac:dyDescent="0.2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2:18" ht="12" customHeight="1" x14ac:dyDescent="0.2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2:18" ht="12" customHeight="1" x14ac:dyDescent="0.2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</row>
    <row r="12" spans="2:18" ht="12" customHeight="1" x14ac:dyDescent="0.2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2:18" ht="12" customHeight="1" x14ac:dyDescent="0.2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18" ht="12" customHeight="1" x14ac:dyDescent="0.2"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2:18" ht="12" customHeight="1" x14ac:dyDescent="0.2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</row>
    <row r="16" spans="2:18" ht="12" customHeight="1" x14ac:dyDescent="0.2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spans="2:18" ht="12" customHeight="1" x14ac:dyDescent="0.2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2:18" ht="12" customHeight="1" x14ac:dyDescent="0.2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</row>
    <row r="19" spans="2:18" ht="12" customHeight="1" x14ac:dyDescent="0.2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</row>
    <row r="20" spans="2:18" ht="12" customHeight="1" x14ac:dyDescent="0.2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2:18" ht="12" customHeight="1" x14ac:dyDescent="0.2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spans="2:18" ht="12" customHeight="1" x14ac:dyDescent="0.2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  <row r="23" spans="2:18" ht="12" customHeight="1" x14ac:dyDescent="0.2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2:18" ht="12" customHeight="1" x14ac:dyDescent="0.2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</row>
    <row r="25" spans="2:18" ht="12" customHeight="1" x14ac:dyDescent="0.2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2:18" ht="12" customHeight="1" x14ac:dyDescent="0.2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2:18" ht="12" customHeight="1" x14ac:dyDescent="0.2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2:18" ht="12" customHeight="1" x14ac:dyDescent="0.2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2:18" ht="12" customHeight="1" x14ac:dyDescent="0.2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2:18" ht="12" customHeight="1" x14ac:dyDescent="0.2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2:18" ht="12" customHeight="1" x14ac:dyDescent="0.2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2:18" ht="12" customHeight="1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2:18" ht="12" customHeight="1" x14ac:dyDescent="0.2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2:18" ht="12" customHeight="1" x14ac:dyDescent="0.2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</row>
    <row r="35" spans="2:18" ht="12" customHeight="1" thickBot="1" x14ac:dyDescent="0.2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2"/>
    </row>
  </sheetData>
  <sheetProtection algorithmName="SHA-512" hashValue="1xRMY6PMIua2egMMcWE/ji3Gyq/F++JPj6Xv+PnOQXDKdibyRy/F3eLpFawi9Id2MwI/ZqJdNmyHLZSzBHMq1g==" saltValue="AtNXg9+gMM+6FVYMkL7TU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BM263"/>
  <sheetViews>
    <sheetView showGridLines="0" zoomScale="85" zoomScaleNormal="85" zoomScaleSheetLayoutView="50" workbookViewId="0">
      <selection activeCell="B2" sqref="B2"/>
    </sheetView>
  </sheetViews>
  <sheetFormatPr defaultRowHeight="12.75" customHeight="1" x14ac:dyDescent="0.2"/>
  <cols>
    <col min="1" max="1" width="5.7109375" style="38" customWidth="1"/>
    <col min="2" max="3" width="2.7109375" style="38" customWidth="1"/>
    <col min="4" max="4" width="25.7109375" style="39" customWidth="1"/>
    <col min="5" max="5" width="2.7109375" style="39" customWidth="1"/>
    <col min="6" max="12" width="10.7109375" style="38" customWidth="1"/>
    <col min="13" max="14" width="2.7109375" style="38" customWidth="1"/>
    <col min="15" max="26" width="10.7109375" style="38" customWidth="1"/>
    <col min="27" max="27" width="6.85546875" style="38" customWidth="1"/>
    <col min="28" max="62" width="9.7109375" style="38" customWidth="1"/>
    <col min="63" max="64" width="9.7109375" style="40" customWidth="1"/>
    <col min="65" max="65" width="9.7109375" style="41" customWidth="1"/>
    <col min="66" max="142" width="9.7109375" style="38" customWidth="1"/>
    <col min="143" max="16384" width="9.140625" style="38"/>
  </cols>
  <sheetData>
    <row r="1" spans="2:65" ht="13.5" customHeight="1" thickBot="1" x14ac:dyDescent="0.25"/>
    <row r="2" spans="2:65" ht="12.75" customHeight="1" x14ac:dyDescent="0.2">
      <c r="B2" s="61"/>
      <c r="C2" s="62"/>
      <c r="D2" s="63"/>
      <c r="E2" s="63"/>
      <c r="F2" s="62"/>
      <c r="G2" s="62"/>
      <c r="H2" s="62"/>
      <c r="I2" s="62"/>
      <c r="J2" s="62"/>
      <c r="K2" s="62"/>
      <c r="L2" s="62"/>
      <c r="M2" s="62"/>
      <c r="N2" s="64"/>
    </row>
    <row r="3" spans="2:65" ht="12.75" customHeight="1" x14ac:dyDescent="0.2">
      <c r="B3" s="65"/>
      <c r="N3" s="66"/>
    </row>
    <row r="4" spans="2:65" s="89" customFormat="1" ht="18" customHeight="1" x14ac:dyDescent="0.3">
      <c r="B4" s="85"/>
      <c r="C4" s="86" t="s">
        <v>6</v>
      </c>
      <c r="D4" s="87"/>
      <c r="E4" s="88"/>
      <c r="N4" s="90"/>
      <c r="BK4" s="91"/>
      <c r="BL4" s="91"/>
      <c r="BM4" s="92"/>
    </row>
    <row r="5" spans="2:65" ht="12.75" customHeight="1" x14ac:dyDescent="0.2">
      <c r="B5" s="65"/>
      <c r="D5" s="42"/>
      <c r="E5" s="43"/>
      <c r="F5" s="44"/>
      <c r="G5" s="44"/>
      <c r="N5" s="66"/>
      <c r="AC5" s="44"/>
      <c r="AD5" s="44"/>
      <c r="AE5" s="44"/>
      <c r="AH5" s="45"/>
      <c r="AI5" s="45"/>
    </row>
    <row r="6" spans="2:65" ht="12.75" customHeight="1" x14ac:dyDescent="0.2">
      <c r="B6" s="65"/>
      <c r="D6" s="42"/>
      <c r="E6" s="43"/>
      <c r="F6" s="44"/>
      <c r="G6" s="44"/>
      <c r="N6" s="66"/>
      <c r="AC6" s="44"/>
      <c r="AD6" s="44"/>
      <c r="AE6" s="44"/>
      <c r="AH6" s="45"/>
      <c r="AI6" s="45"/>
    </row>
    <row r="7" spans="2:65" ht="12.75" customHeight="1" x14ac:dyDescent="0.2">
      <c r="B7" s="65"/>
      <c r="D7" s="42"/>
      <c r="E7" s="43"/>
      <c r="F7" s="44"/>
      <c r="G7" s="44"/>
      <c r="N7" s="66"/>
      <c r="AC7" s="44"/>
      <c r="AD7" s="44"/>
      <c r="AE7" s="44"/>
      <c r="AH7" s="45"/>
      <c r="AI7" s="45"/>
    </row>
    <row r="8" spans="2:65" ht="12.75" customHeight="1" x14ac:dyDescent="0.2">
      <c r="B8" s="65"/>
      <c r="C8" s="54"/>
      <c r="D8" s="48"/>
      <c r="E8" s="49"/>
      <c r="F8" s="50"/>
      <c r="G8" s="50"/>
      <c r="H8" s="50"/>
      <c r="I8" s="50"/>
      <c r="J8" s="50"/>
      <c r="K8" s="50"/>
      <c r="L8" s="50"/>
      <c r="M8" s="54"/>
      <c r="N8" s="68"/>
      <c r="AC8" s="44"/>
      <c r="AD8" s="44"/>
      <c r="AE8" s="44"/>
      <c r="AH8" s="45"/>
      <c r="AI8" s="45"/>
    </row>
    <row r="9" spans="2:65" ht="12.75" customHeight="1" x14ac:dyDescent="0.2">
      <c r="B9" s="65"/>
      <c r="C9" s="54"/>
      <c r="D9" s="51" t="s">
        <v>30</v>
      </c>
      <c r="E9" s="49"/>
      <c r="F9" s="1">
        <v>2016</v>
      </c>
      <c r="G9" s="50"/>
      <c r="H9" s="50"/>
      <c r="I9" s="50"/>
      <c r="J9" s="50"/>
      <c r="K9" s="50"/>
      <c r="L9" s="50"/>
      <c r="M9" s="54"/>
      <c r="N9" s="68"/>
      <c r="AC9" s="44"/>
      <c r="AD9" s="44"/>
      <c r="AE9" s="44"/>
      <c r="AH9" s="45"/>
      <c r="AI9" s="45"/>
    </row>
    <row r="10" spans="2:65" ht="12.75" customHeight="1" x14ac:dyDescent="0.2">
      <c r="B10" s="65"/>
      <c r="C10" s="54"/>
      <c r="D10" s="54" t="s">
        <v>0</v>
      </c>
      <c r="E10" s="54"/>
      <c r="F10" s="107">
        <v>0.06</v>
      </c>
      <c r="G10" s="50"/>
      <c r="H10" s="167"/>
      <c r="I10" s="50"/>
      <c r="J10" s="50"/>
      <c r="K10" s="50"/>
      <c r="L10" s="50"/>
      <c r="M10" s="54"/>
      <c r="N10" s="68"/>
      <c r="AC10" s="44"/>
      <c r="AD10" s="44"/>
      <c r="AE10" s="44"/>
      <c r="AH10" s="45"/>
      <c r="AI10" s="45"/>
    </row>
    <row r="11" spans="2:65" ht="12.75" customHeight="1" x14ac:dyDescent="0.2">
      <c r="B11" s="67"/>
      <c r="C11" s="54"/>
      <c r="D11" s="51"/>
      <c r="E11" s="49"/>
      <c r="F11" s="55"/>
      <c r="G11" s="50"/>
      <c r="H11" s="50"/>
      <c r="I11" s="50"/>
      <c r="J11" s="50"/>
      <c r="K11" s="50"/>
      <c r="L11" s="50"/>
      <c r="M11" s="54"/>
      <c r="N11" s="68"/>
      <c r="AC11" s="44"/>
      <c r="AD11" s="44"/>
      <c r="AE11" s="44"/>
      <c r="AH11" s="45"/>
      <c r="AI11" s="45"/>
    </row>
    <row r="12" spans="2:65" s="56" customFormat="1" ht="12.75" customHeight="1" x14ac:dyDescent="0.2">
      <c r="B12" s="67"/>
      <c r="D12" s="75"/>
      <c r="E12" s="76"/>
      <c r="F12" s="77"/>
      <c r="G12" s="78"/>
      <c r="N12" s="68"/>
      <c r="AC12" s="79"/>
      <c r="AD12" s="79"/>
      <c r="AE12" s="79"/>
      <c r="AH12" s="80"/>
      <c r="AI12" s="80"/>
      <c r="BK12" s="59"/>
      <c r="BL12" s="59"/>
      <c r="BM12" s="60"/>
    </row>
    <row r="13" spans="2:65" ht="12.75" customHeight="1" x14ac:dyDescent="0.2">
      <c r="B13" s="67"/>
      <c r="C13" s="54"/>
      <c r="D13" s="51"/>
      <c r="E13" s="49"/>
      <c r="F13" s="55"/>
      <c r="G13" s="52"/>
      <c r="H13" s="50"/>
      <c r="I13" s="54"/>
      <c r="J13" s="54"/>
      <c r="K13" s="54"/>
      <c r="L13" s="54"/>
      <c r="M13" s="54"/>
      <c r="N13" s="68"/>
      <c r="AC13" s="44"/>
      <c r="AD13" s="44"/>
      <c r="AE13" s="44"/>
      <c r="AH13" s="45"/>
      <c r="AI13" s="45"/>
    </row>
    <row r="14" spans="2:65" ht="12.75" customHeight="1" x14ac:dyDescent="0.2">
      <c r="B14" s="67"/>
      <c r="C14" s="54"/>
      <c r="D14" s="50" t="s">
        <v>71</v>
      </c>
      <c r="E14" s="54"/>
      <c r="F14" s="53"/>
      <c r="G14" s="114"/>
      <c r="H14" s="54"/>
      <c r="I14" s="54"/>
      <c r="J14" s="54"/>
      <c r="K14" s="54"/>
      <c r="L14" s="54"/>
      <c r="M14" s="54"/>
      <c r="N14" s="108"/>
      <c r="AC14" s="44"/>
      <c r="AD14" s="44"/>
      <c r="AE14" s="44"/>
      <c r="AH14" s="45"/>
      <c r="AI14" s="45"/>
    </row>
    <row r="15" spans="2:65" ht="12.75" customHeight="1" x14ac:dyDescent="0.2">
      <c r="B15" s="67"/>
      <c r="C15" s="54"/>
      <c r="D15" s="54" t="s">
        <v>12</v>
      </c>
      <c r="E15" s="54"/>
      <c r="F15" s="163">
        <v>200</v>
      </c>
      <c r="G15" s="113"/>
      <c r="H15" s="50" t="s">
        <v>32</v>
      </c>
      <c r="I15" s="54"/>
      <c r="J15" s="54"/>
      <c r="K15" s="54"/>
      <c r="L15" s="54"/>
      <c r="M15" s="54"/>
      <c r="N15" s="66"/>
      <c r="AC15" s="44"/>
      <c r="AD15" s="44"/>
      <c r="AE15" s="44"/>
      <c r="AH15" s="45"/>
      <c r="AI15" s="45"/>
    </row>
    <row r="16" spans="2:65" ht="12.75" customHeight="1" x14ac:dyDescent="0.2">
      <c r="B16" s="67"/>
      <c r="C16" s="54"/>
      <c r="D16" s="54" t="s">
        <v>13</v>
      </c>
      <c r="E16" s="54"/>
      <c r="F16" s="163">
        <v>5.03</v>
      </c>
      <c r="G16" s="113"/>
      <c r="H16" s="50"/>
      <c r="I16" s="54"/>
      <c r="J16" s="54"/>
      <c r="K16" s="54"/>
      <c r="L16" s="54"/>
      <c r="M16" s="54"/>
      <c r="N16" s="66"/>
      <c r="AC16" s="44"/>
      <c r="AD16" s="44"/>
      <c r="AE16" s="44"/>
      <c r="AH16" s="45"/>
      <c r="AI16" s="45"/>
    </row>
    <row r="17" spans="2:65" ht="12.75" customHeight="1" x14ac:dyDescent="0.2">
      <c r="B17" s="67"/>
      <c r="C17" s="54"/>
      <c r="D17" s="54" t="s">
        <v>9</v>
      </c>
      <c r="E17" s="54"/>
      <c r="F17" s="163">
        <v>1.4</v>
      </c>
      <c r="G17" s="113"/>
      <c r="H17" s="54"/>
      <c r="I17" s="52" t="s">
        <v>95</v>
      </c>
      <c r="J17" s="54"/>
      <c r="K17" s="54"/>
      <c r="L17" s="54"/>
      <c r="M17" s="54"/>
      <c r="N17" s="66"/>
      <c r="AC17" s="44"/>
      <c r="AD17" s="44"/>
      <c r="AE17" s="44"/>
      <c r="AH17" s="45"/>
      <c r="AI17" s="45"/>
    </row>
    <row r="18" spans="2:65" ht="12.75" customHeight="1" x14ac:dyDescent="0.2">
      <c r="B18" s="67"/>
      <c r="C18" s="54"/>
      <c r="D18" s="54" t="s">
        <v>14</v>
      </c>
      <c r="E18" s="54"/>
      <c r="F18" s="163">
        <v>55</v>
      </c>
      <c r="G18" s="117"/>
      <c r="H18" s="54" t="s">
        <v>33</v>
      </c>
      <c r="I18" s="83">
        <v>38618.620000000003</v>
      </c>
      <c r="J18" s="54"/>
      <c r="K18" s="168"/>
      <c r="L18" s="54"/>
      <c r="M18" s="54"/>
      <c r="N18" s="66"/>
      <c r="AC18" s="44"/>
      <c r="AD18" s="44"/>
      <c r="AE18" s="44"/>
      <c r="AH18" s="45"/>
      <c r="AI18" s="45"/>
    </row>
    <row r="19" spans="2:65" ht="12.75" customHeight="1" x14ac:dyDescent="0.2">
      <c r="B19" s="67"/>
      <c r="C19" s="54"/>
      <c r="D19" s="54" t="s">
        <v>15</v>
      </c>
      <c r="E19" s="54"/>
      <c r="F19" s="163">
        <v>40</v>
      </c>
      <c r="G19" s="114"/>
      <c r="H19" s="54" t="s">
        <v>34</v>
      </c>
      <c r="I19" s="83">
        <v>135.09</v>
      </c>
      <c r="J19" s="54"/>
      <c r="K19" s="168"/>
      <c r="L19" s="54"/>
      <c r="M19" s="54"/>
      <c r="N19" s="66"/>
      <c r="AC19" s="44"/>
      <c r="AD19" s="44"/>
      <c r="AE19" s="44"/>
      <c r="AH19" s="45"/>
      <c r="AI19" s="45"/>
    </row>
    <row r="20" spans="2:65" ht="12.75" customHeight="1" x14ac:dyDescent="0.2">
      <c r="B20" s="67"/>
      <c r="C20" s="54"/>
      <c r="D20" s="115"/>
      <c r="E20" s="113"/>
      <c r="F20" s="116"/>
      <c r="G20" s="113"/>
      <c r="H20" s="54"/>
      <c r="I20" s="54"/>
      <c r="J20" s="54"/>
      <c r="K20" s="54"/>
      <c r="L20" s="54"/>
      <c r="M20" s="54"/>
      <c r="N20" s="66"/>
      <c r="AC20" s="44"/>
      <c r="AD20" s="44"/>
      <c r="AE20" s="44"/>
      <c r="AH20" s="45"/>
      <c r="AI20" s="45"/>
    </row>
    <row r="21" spans="2:65" ht="12.75" customHeight="1" x14ac:dyDescent="0.2">
      <c r="B21" s="67"/>
      <c r="C21" s="56"/>
      <c r="D21" s="56"/>
      <c r="E21" s="56"/>
      <c r="F21" s="58"/>
      <c r="G21" s="56"/>
      <c r="H21" s="56"/>
      <c r="I21" s="56"/>
      <c r="J21" s="56"/>
      <c r="K21" s="56"/>
      <c r="L21" s="56"/>
      <c r="M21" s="56"/>
      <c r="N21" s="68"/>
      <c r="AC21" s="44"/>
      <c r="AD21" s="44"/>
      <c r="AE21" s="44"/>
      <c r="AH21" s="45"/>
      <c r="AI21" s="45"/>
    </row>
    <row r="22" spans="2:65" ht="12.75" customHeight="1" thickBot="1" x14ac:dyDescent="0.25">
      <c r="B22" s="70"/>
      <c r="C22" s="71"/>
      <c r="D22" s="74"/>
      <c r="E22" s="74"/>
      <c r="F22" s="82"/>
      <c r="G22" s="71"/>
      <c r="H22" s="71"/>
      <c r="I22" s="71"/>
      <c r="J22" s="71"/>
      <c r="K22" s="71"/>
      <c r="L22" s="71"/>
      <c r="M22" s="71"/>
      <c r="N22" s="69"/>
      <c r="AC22" s="44"/>
      <c r="AD22" s="44"/>
      <c r="AE22" s="44"/>
      <c r="AH22" s="45"/>
      <c r="AI22" s="45"/>
    </row>
    <row r="23" spans="2:65" ht="12.75" customHeight="1" x14ac:dyDescent="0.2">
      <c r="F23" s="46"/>
      <c r="G23" s="46"/>
      <c r="AC23" s="44"/>
      <c r="AD23" s="44"/>
      <c r="AE23" s="44"/>
      <c r="AH23" s="45"/>
      <c r="AI23" s="45"/>
    </row>
    <row r="24" spans="2:65" ht="12.75" customHeight="1" x14ac:dyDescent="0.2">
      <c r="F24" s="46"/>
      <c r="G24" s="46"/>
      <c r="AC24" s="44"/>
      <c r="AD24" s="44"/>
      <c r="AE24" s="44"/>
      <c r="AH24" s="45"/>
      <c r="AI24" s="45"/>
    </row>
    <row r="25" spans="2:65" ht="12.75" customHeight="1" x14ac:dyDescent="0.2">
      <c r="F25" s="46"/>
      <c r="G25" s="46"/>
      <c r="AC25" s="44"/>
      <c r="AD25" s="44"/>
      <c r="AE25" s="44"/>
      <c r="AH25" s="45"/>
      <c r="AI25" s="45"/>
    </row>
    <row r="26" spans="2:65" ht="12.75" customHeight="1" x14ac:dyDescent="0.2">
      <c r="F26" s="46"/>
      <c r="G26" s="46"/>
      <c r="AC26" s="44"/>
      <c r="AD26" s="44"/>
      <c r="AE26" s="44"/>
      <c r="AH26" s="45"/>
      <c r="AI26" s="45"/>
    </row>
    <row r="27" spans="2:65" ht="12.75" customHeight="1" x14ac:dyDescent="0.2">
      <c r="D27" s="38"/>
      <c r="E27" s="38"/>
      <c r="R27" s="44"/>
      <c r="S27" s="44"/>
      <c r="T27" s="44"/>
      <c r="W27" s="45"/>
      <c r="X27" s="45"/>
      <c r="AZ27" s="40"/>
      <c r="BA27" s="40"/>
      <c r="BB27" s="41"/>
      <c r="BK27" s="38"/>
      <c r="BL27" s="38"/>
      <c r="BM27" s="38"/>
    </row>
    <row r="28" spans="2:65" ht="12.75" customHeight="1" x14ac:dyDescent="0.2">
      <c r="D28" s="38"/>
      <c r="E28" s="38"/>
      <c r="R28" s="44"/>
      <c r="S28" s="44"/>
      <c r="T28" s="44"/>
      <c r="W28" s="45"/>
      <c r="X28" s="45"/>
      <c r="AZ28" s="40"/>
      <c r="BA28" s="40"/>
      <c r="BB28" s="41"/>
      <c r="BK28" s="38"/>
      <c r="BL28" s="38"/>
      <c r="BM28" s="38"/>
    </row>
    <row r="29" spans="2:65" s="56" customFormat="1" ht="12.75" customHeight="1" x14ac:dyDescent="0.2">
      <c r="B29" s="38"/>
      <c r="C29" s="38"/>
      <c r="AZ29" s="59"/>
      <c r="BA29" s="59"/>
      <c r="BB29" s="60"/>
    </row>
    <row r="30" spans="2:65" ht="12.75" customHeight="1" x14ac:dyDescent="0.2">
      <c r="D30" s="38"/>
      <c r="E30" s="38"/>
      <c r="W30" s="47"/>
      <c r="X30" s="47"/>
      <c r="AZ30" s="40"/>
      <c r="BA30" s="40"/>
      <c r="BB30" s="41"/>
      <c r="BK30" s="38"/>
      <c r="BL30" s="38"/>
      <c r="BM30" s="38"/>
    </row>
    <row r="31" spans="2:65" ht="12.75" customHeight="1" x14ac:dyDescent="0.2">
      <c r="D31" s="38"/>
      <c r="E31" s="38"/>
      <c r="AZ31" s="40"/>
      <c r="BA31" s="40"/>
      <c r="BB31" s="41"/>
      <c r="BK31" s="38"/>
      <c r="BL31" s="38"/>
      <c r="BM31" s="38"/>
    </row>
    <row r="32" spans="2:65" ht="12.75" customHeight="1" x14ac:dyDescent="0.2">
      <c r="D32" s="38"/>
      <c r="E32" s="38"/>
      <c r="AZ32" s="40"/>
      <c r="BA32" s="40"/>
      <c r="BB32" s="41"/>
      <c r="BK32" s="38"/>
      <c r="BL32" s="38"/>
      <c r="BM32" s="38"/>
    </row>
    <row r="33" spans="4:65" ht="12.75" customHeight="1" x14ac:dyDescent="0.2">
      <c r="D33" s="38"/>
      <c r="E33" s="38"/>
      <c r="AZ33" s="40"/>
      <c r="BA33" s="40"/>
      <c r="BB33" s="41"/>
      <c r="BK33" s="38"/>
      <c r="BL33" s="38"/>
      <c r="BM33" s="38"/>
    </row>
    <row r="34" spans="4:65" ht="12.75" customHeight="1" x14ac:dyDescent="0.2">
      <c r="D34" s="38"/>
      <c r="E34" s="38"/>
      <c r="AZ34" s="40"/>
      <c r="BA34" s="40"/>
      <c r="BB34" s="41"/>
      <c r="BK34" s="38"/>
      <c r="BL34" s="38"/>
      <c r="BM34" s="38"/>
    </row>
    <row r="35" spans="4:65" ht="12.75" customHeight="1" x14ac:dyDescent="0.2">
      <c r="F35" s="46"/>
      <c r="G35" s="46"/>
    </row>
    <row r="36" spans="4:65" ht="12.75" customHeight="1" x14ac:dyDescent="0.2">
      <c r="F36" s="46"/>
      <c r="G36" s="46"/>
    </row>
    <row r="37" spans="4:65" ht="12.75" customHeight="1" x14ac:dyDescent="0.2">
      <c r="F37" s="46"/>
      <c r="G37" s="46"/>
    </row>
    <row r="38" spans="4:65" ht="12.75" customHeight="1" x14ac:dyDescent="0.2">
      <c r="F38" s="46"/>
      <c r="G38" s="46"/>
    </row>
    <row r="39" spans="4:65" ht="12.75" customHeight="1" x14ac:dyDescent="0.2">
      <c r="F39" s="46"/>
      <c r="G39" s="46"/>
    </row>
    <row r="40" spans="4:65" ht="12.75" customHeight="1" x14ac:dyDescent="0.2">
      <c r="F40" s="46"/>
      <c r="G40" s="46"/>
    </row>
    <row r="41" spans="4:65" ht="12.75" customHeight="1" x14ac:dyDescent="0.2">
      <c r="F41" s="46"/>
      <c r="G41" s="46"/>
    </row>
    <row r="42" spans="4:65" ht="12.75" customHeight="1" x14ac:dyDescent="0.2">
      <c r="F42" s="46"/>
      <c r="G42" s="46"/>
    </row>
    <row r="43" spans="4:65" ht="12.75" customHeight="1" x14ac:dyDescent="0.2">
      <c r="F43" s="46"/>
      <c r="G43" s="46"/>
    </row>
    <row r="44" spans="4:65" ht="12.75" customHeight="1" x14ac:dyDescent="0.2">
      <c r="F44" s="46"/>
      <c r="G44" s="46"/>
    </row>
    <row r="45" spans="4:65" ht="12.75" customHeight="1" x14ac:dyDescent="0.2">
      <c r="F45" s="46"/>
      <c r="G45" s="46"/>
    </row>
    <row r="46" spans="4:65" ht="12.75" customHeight="1" x14ac:dyDescent="0.2">
      <c r="F46" s="46"/>
      <c r="G46" s="46"/>
    </row>
    <row r="47" spans="4:65" ht="12.75" customHeight="1" x14ac:dyDescent="0.2">
      <c r="F47" s="46"/>
      <c r="G47" s="46"/>
    </row>
    <row r="48" spans="4:65" ht="12.75" customHeight="1" x14ac:dyDescent="0.2">
      <c r="F48" s="46"/>
      <c r="G48" s="46"/>
    </row>
    <row r="49" spans="6:7" ht="12.75" customHeight="1" x14ac:dyDescent="0.2">
      <c r="F49" s="46"/>
      <c r="G49" s="46"/>
    </row>
    <row r="50" spans="6:7" ht="12.75" customHeight="1" x14ac:dyDescent="0.2">
      <c r="F50" s="46"/>
      <c r="G50" s="46"/>
    </row>
    <row r="51" spans="6:7" ht="12.75" customHeight="1" x14ac:dyDescent="0.2">
      <c r="F51" s="46"/>
      <c r="G51" s="46"/>
    </row>
    <row r="52" spans="6:7" ht="12.75" customHeight="1" x14ac:dyDescent="0.2">
      <c r="F52" s="46"/>
      <c r="G52" s="46"/>
    </row>
    <row r="53" spans="6:7" ht="12.75" customHeight="1" x14ac:dyDescent="0.2">
      <c r="F53" s="46"/>
      <c r="G53" s="46"/>
    </row>
    <row r="54" spans="6:7" ht="12.75" customHeight="1" x14ac:dyDescent="0.2">
      <c r="F54" s="46"/>
      <c r="G54" s="46"/>
    </row>
    <row r="55" spans="6:7" ht="12.75" customHeight="1" x14ac:dyDescent="0.2">
      <c r="F55" s="46"/>
      <c r="G55" s="46"/>
    </row>
    <row r="56" spans="6:7" ht="12.75" customHeight="1" x14ac:dyDescent="0.2">
      <c r="F56" s="46"/>
      <c r="G56" s="46"/>
    </row>
    <row r="57" spans="6:7" ht="12.75" customHeight="1" x14ac:dyDescent="0.2">
      <c r="F57" s="46"/>
      <c r="G57" s="46"/>
    </row>
    <row r="58" spans="6:7" ht="12.75" customHeight="1" x14ac:dyDescent="0.2">
      <c r="F58" s="46"/>
      <c r="G58" s="46"/>
    </row>
    <row r="59" spans="6:7" ht="12.75" customHeight="1" x14ac:dyDescent="0.2">
      <c r="F59" s="46"/>
      <c r="G59" s="46"/>
    </row>
    <row r="60" spans="6:7" ht="12.75" customHeight="1" x14ac:dyDescent="0.2">
      <c r="F60" s="46"/>
      <c r="G60" s="46"/>
    </row>
    <row r="61" spans="6:7" ht="12.75" customHeight="1" x14ac:dyDescent="0.2">
      <c r="F61" s="46"/>
      <c r="G61" s="46"/>
    </row>
    <row r="62" spans="6:7" ht="12.75" customHeight="1" x14ac:dyDescent="0.2">
      <c r="F62" s="46"/>
      <c r="G62" s="46"/>
    </row>
    <row r="63" spans="6:7" ht="12.75" customHeight="1" x14ac:dyDescent="0.2">
      <c r="F63" s="46"/>
      <c r="G63" s="46"/>
    </row>
    <row r="64" spans="6:7" ht="12.75" customHeight="1" x14ac:dyDescent="0.2">
      <c r="F64" s="46"/>
      <c r="G64" s="46"/>
    </row>
    <row r="65" spans="6:7" ht="12.75" customHeight="1" x14ac:dyDescent="0.2">
      <c r="F65" s="46"/>
      <c r="G65" s="46"/>
    </row>
    <row r="66" spans="6:7" ht="12.75" customHeight="1" x14ac:dyDescent="0.2">
      <c r="F66" s="46"/>
      <c r="G66" s="46"/>
    </row>
    <row r="67" spans="6:7" ht="12.75" customHeight="1" x14ac:dyDescent="0.2">
      <c r="F67" s="46"/>
      <c r="G67" s="46"/>
    </row>
    <row r="68" spans="6:7" ht="12.75" customHeight="1" x14ac:dyDescent="0.2">
      <c r="F68" s="46"/>
      <c r="G68" s="46"/>
    </row>
    <row r="69" spans="6:7" ht="12.75" customHeight="1" x14ac:dyDescent="0.2">
      <c r="F69" s="46"/>
      <c r="G69" s="46"/>
    </row>
    <row r="70" spans="6:7" ht="12.75" customHeight="1" x14ac:dyDescent="0.2">
      <c r="F70" s="46"/>
      <c r="G70" s="46"/>
    </row>
    <row r="71" spans="6:7" ht="12.75" customHeight="1" x14ac:dyDescent="0.2">
      <c r="F71" s="46"/>
      <c r="G71" s="46"/>
    </row>
    <row r="72" spans="6:7" ht="12.75" customHeight="1" x14ac:dyDescent="0.2">
      <c r="F72" s="46"/>
      <c r="G72" s="46"/>
    </row>
    <row r="73" spans="6:7" ht="12.75" customHeight="1" x14ac:dyDescent="0.2">
      <c r="F73" s="46"/>
      <c r="G73" s="46"/>
    </row>
    <row r="74" spans="6:7" ht="12.75" customHeight="1" x14ac:dyDescent="0.2">
      <c r="F74" s="46"/>
      <c r="G74" s="46"/>
    </row>
    <row r="75" spans="6:7" ht="12.75" customHeight="1" x14ac:dyDescent="0.2">
      <c r="F75" s="46"/>
      <c r="G75" s="46"/>
    </row>
    <row r="76" spans="6:7" ht="12.75" customHeight="1" x14ac:dyDescent="0.2">
      <c r="F76" s="46"/>
      <c r="G76" s="46"/>
    </row>
    <row r="77" spans="6:7" ht="12.75" customHeight="1" x14ac:dyDescent="0.2">
      <c r="F77" s="46"/>
      <c r="G77" s="46"/>
    </row>
    <row r="78" spans="6:7" ht="12.75" customHeight="1" x14ac:dyDescent="0.2">
      <c r="F78" s="46"/>
      <c r="G78" s="46"/>
    </row>
    <row r="79" spans="6:7" ht="12.75" customHeight="1" x14ac:dyDescent="0.2">
      <c r="F79" s="46"/>
      <c r="G79" s="46"/>
    </row>
    <row r="80" spans="6:7" ht="12.75" customHeight="1" x14ac:dyDescent="0.2">
      <c r="F80" s="46"/>
      <c r="G80" s="46"/>
    </row>
    <row r="81" spans="6:7" ht="12.75" customHeight="1" x14ac:dyDescent="0.2">
      <c r="F81" s="46"/>
      <c r="G81" s="46"/>
    </row>
    <row r="82" spans="6:7" ht="12.75" customHeight="1" x14ac:dyDescent="0.2">
      <c r="F82" s="46"/>
      <c r="G82" s="46"/>
    </row>
    <row r="83" spans="6:7" ht="12.75" customHeight="1" x14ac:dyDescent="0.2">
      <c r="F83" s="46"/>
      <c r="G83" s="46"/>
    </row>
    <row r="84" spans="6:7" ht="12.75" customHeight="1" x14ac:dyDescent="0.2">
      <c r="F84" s="46"/>
      <c r="G84" s="46"/>
    </row>
    <row r="85" spans="6:7" ht="12.75" customHeight="1" x14ac:dyDescent="0.2">
      <c r="F85" s="46"/>
      <c r="G85" s="46"/>
    </row>
    <row r="86" spans="6:7" ht="12.75" customHeight="1" x14ac:dyDescent="0.2">
      <c r="F86" s="46"/>
      <c r="G86" s="46"/>
    </row>
    <row r="87" spans="6:7" ht="12.75" customHeight="1" x14ac:dyDescent="0.2">
      <c r="F87" s="46"/>
      <c r="G87" s="46"/>
    </row>
    <row r="88" spans="6:7" ht="12.75" customHeight="1" x14ac:dyDescent="0.2">
      <c r="F88" s="46"/>
      <c r="G88" s="46"/>
    </row>
    <row r="89" spans="6:7" ht="12.75" customHeight="1" x14ac:dyDescent="0.2">
      <c r="F89" s="46"/>
      <c r="G89" s="46"/>
    </row>
    <row r="90" spans="6:7" ht="12.75" customHeight="1" x14ac:dyDescent="0.2">
      <c r="F90" s="46"/>
      <c r="G90" s="46"/>
    </row>
    <row r="91" spans="6:7" ht="12.75" customHeight="1" x14ac:dyDescent="0.2">
      <c r="F91" s="46"/>
      <c r="G91" s="46"/>
    </row>
    <row r="92" spans="6:7" ht="12.75" customHeight="1" x14ac:dyDescent="0.2">
      <c r="F92" s="46"/>
      <c r="G92" s="46"/>
    </row>
    <row r="93" spans="6:7" ht="12.75" customHeight="1" x14ac:dyDescent="0.2">
      <c r="F93" s="46"/>
      <c r="G93" s="46"/>
    </row>
    <row r="94" spans="6:7" ht="12.75" customHeight="1" x14ac:dyDescent="0.2">
      <c r="F94" s="46"/>
      <c r="G94" s="46"/>
    </row>
    <row r="95" spans="6:7" ht="12.75" customHeight="1" x14ac:dyDescent="0.2">
      <c r="F95" s="46"/>
      <c r="G95" s="46"/>
    </row>
    <row r="96" spans="6:7" ht="12.75" customHeight="1" x14ac:dyDescent="0.2">
      <c r="F96" s="46"/>
      <c r="G96" s="46"/>
    </row>
    <row r="97" spans="6:7" ht="12.75" customHeight="1" x14ac:dyDescent="0.2">
      <c r="F97" s="46"/>
      <c r="G97" s="46"/>
    </row>
    <row r="98" spans="6:7" ht="12.75" customHeight="1" x14ac:dyDescent="0.2">
      <c r="F98" s="46"/>
      <c r="G98" s="46"/>
    </row>
    <row r="99" spans="6:7" ht="12.75" customHeight="1" x14ac:dyDescent="0.2">
      <c r="F99" s="46"/>
      <c r="G99" s="46"/>
    </row>
    <row r="100" spans="6:7" ht="12.75" customHeight="1" x14ac:dyDescent="0.2">
      <c r="F100" s="46"/>
      <c r="G100" s="46"/>
    </row>
    <row r="101" spans="6:7" ht="12.75" customHeight="1" x14ac:dyDescent="0.2">
      <c r="F101" s="46"/>
      <c r="G101" s="46"/>
    </row>
    <row r="102" spans="6:7" ht="12.75" customHeight="1" x14ac:dyDescent="0.2">
      <c r="F102" s="46"/>
      <c r="G102" s="46"/>
    </row>
    <row r="103" spans="6:7" ht="12.75" customHeight="1" x14ac:dyDescent="0.2">
      <c r="F103" s="46"/>
      <c r="G103" s="46"/>
    </row>
    <row r="104" spans="6:7" ht="12.75" customHeight="1" x14ac:dyDescent="0.2">
      <c r="F104" s="46"/>
      <c r="G104" s="46"/>
    </row>
    <row r="105" spans="6:7" ht="12.75" customHeight="1" x14ac:dyDescent="0.2">
      <c r="F105" s="46"/>
      <c r="G105" s="46"/>
    </row>
    <row r="106" spans="6:7" ht="12.75" customHeight="1" x14ac:dyDescent="0.2">
      <c r="F106" s="46"/>
      <c r="G106" s="46"/>
    </row>
    <row r="107" spans="6:7" ht="12.75" customHeight="1" x14ac:dyDescent="0.2">
      <c r="F107" s="46"/>
      <c r="G107" s="46"/>
    </row>
    <row r="108" spans="6:7" ht="12.75" customHeight="1" x14ac:dyDescent="0.2">
      <c r="F108" s="46"/>
      <c r="G108" s="46"/>
    </row>
    <row r="109" spans="6:7" ht="12.75" customHeight="1" x14ac:dyDescent="0.2">
      <c r="F109" s="46"/>
      <c r="G109" s="46"/>
    </row>
    <row r="110" spans="6:7" ht="12.75" customHeight="1" x14ac:dyDescent="0.2">
      <c r="F110" s="46"/>
      <c r="G110" s="46"/>
    </row>
    <row r="111" spans="6:7" ht="12.75" customHeight="1" x14ac:dyDescent="0.2">
      <c r="F111" s="46"/>
      <c r="G111" s="46"/>
    </row>
    <row r="112" spans="6:7" ht="12.75" customHeight="1" x14ac:dyDescent="0.2">
      <c r="F112" s="46"/>
      <c r="G112" s="46"/>
    </row>
    <row r="113" spans="6:7" ht="12.75" customHeight="1" x14ac:dyDescent="0.2">
      <c r="F113" s="46"/>
      <c r="G113" s="46"/>
    </row>
    <row r="114" spans="6:7" ht="12.75" customHeight="1" x14ac:dyDescent="0.2">
      <c r="F114" s="46"/>
      <c r="G114" s="46"/>
    </row>
    <row r="115" spans="6:7" ht="12.75" customHeight="1" x14ac:dyDescent="0.2">
      <c r="F115" s="46"/>
      <c r="G115" s="46"/>
    </row>
    <row r="116" spans="6:7" ht="12.75" customHeight="1" x14ac:dyDescent="0.2">
      <c r="F116" s="46"/>
      <c r="G116" s="46"/>
    </row>
    <row r="117" spans="6:7" ht="12.75" customHeight="1" x14ac:dyDescent="0.2">
      <c r="F117" s="46"/>
      <c r="G117" s="46"/>
    </row>
    <row r="118" spans="6:7" ht="12.75" customHeight="1" x14ac:dyDescent="0.2">
      <c r="F118" s="46"/>
      <c r="G118" s="46"/>
    </row>
    <row r="119" spans="6:7" ht="12.75" customHeight="1" x14ac:dyDescent="0.2">
      <c r="F119" s="46"/>
      <c r="G119" s="46"/>
    </row>
    <row r="120" spans="6:7" ht="12.75" customHeight="1" x14ac:dyDescent="0.2">
      <c r="F120" s="46"/>
      <c r="G120" s="46"/>
    </row>
    <row r="121" spans="6:7" ht="12.75" customHeight="1" x14ac:dyDescent="0.2">
      <c r="F121" s="46"/>
      <c r="G121" s="46"/>
    </row>
    <row r="122" spans="6:7" ht="12.75" customHeight="1" x14ac:dyDescent="0.2">
      <c r="F122" s="46"/>
      <c r="G122" s="46"/>
    </row>
    <row r="123" spans="6:7" ht="12.75" customHeight="1" x14ac:dyDescent="0.2">
      <c r="F123" s="46"/>
      <c r="G123" s="46"/>
    </row>
    <row r="124" spans="6:7" ht="12.75" customHeight="1" x14ac:dyDescent="0.2">
      <c r="F124" s="46"/>
      <c r="G124" s="46"/>
    </row>
    <row r="125" spans="6:7" ht="12.75" customHeight="1" x14ac:dyDescent="0.2">
      <c r="F125" s="46"/>
      <c r="G125" s="46"/>
    </row>
    <row r="126" spans="6:7" ht="12.75" customHeight="1" x14ac:dyDescent="0.2">
      <c r="F126" s="46"/>
      <c r="G126" s="46"/>
    </row>
    <row r="127" spans="6:7" ht="12.75" customHeight="1" x14ac:dyDescent="0.2">
      <c r="F127" s="46"/>
      <c r="G127" s="46"/>
    </row>
    <row r="128" spans="6:7" ht="12.75" customHeight="1" x14ac:dyDescent="0.2">
      <c r="F128" s="46"/>
      <c r="G128" s="46"/>
    </row>
    <row r="129" spans="6:7" ht="12.75" customHeight="1" x14ac:dyDescent="0.2">
      <c r="F129" s="46"/>
      <c r="G129" s="46"/>
    </row>
    <row r="130" spans="6:7" ht="12.75" customHeight="1" x14ac:dyDescent="0.2">
      <c r="F130" s="46"/>
      <c r="G130" s="46"/>
    </row>
    <row r="131" spans="6:7" ht="12.75" customHeight="1" x14ac:dyDescent="0.2">
      <c r="F131" s="46"/>
      <c r="G131" s="46"/>
    </row>
    <row r="132" spans="6:7" ht="12.75" customHeight="1" x14ac:dyDescent="0.2">
      <c r="F132" s="46"/>
      <c r="G132" s="46"/>
    </row>
    <row r="133" spans="6:7" ht="12.75" customHeight="1" x14ac:dyDescent="0.2">
      <c r="F133" s="46"/>
      <c r="G133" s="46"/>
    </row>
    <row r="134" spans="6:7" ht="12.75" customHeight="1" x14ac:dyDescent="0.2">
      <c r="F134" s="46"/>
      <c r="G134" s="46"/>
    </row>
    <row r="135" spans="6:7" ht="12.75" customHeight="1" x14ac:dyDescent="0.2">
      <c r="F135" s="46"/>
      <c r="G135" s="46"/>
    </row>
    <row r="136" spans="6:7" ht="12.75" customHeight="1" x14ac:dyDescent="0.2">
      <c r="F136" s="46"/>
      <c r="G136" s="46"/>
    </row>
    <row r="137" spans="6:7" ht="12.75" customHeight="1" x14ac:dyDescent="0.2">
      <c r="F137" s="46"/>
      <c r="G137" s="46"/>
    </row>
    <row r="138" spans="6:7" ht="12.75" customHeight="1" x14ac:dyDescent="0.2">
      <c r="F138" s="46"/>
      <c r="G138" s="46"/>
    </row>
    <row r="139" spans="6:7" ht="12.75" customHeight="1" x14ac:dyDescent="0.2">
      <c r="F139" s="46"/>
      <c r="G139" s="46"/>
    </row>
    <row r="140" spans="6:7" ht="12.75" customHeight="1" x14ac:dyDescent="0.2">
      <c r="F140" s="46"/>
      <c r="G140" s="46"/>
    </row>
    <row r="141" spans="6:7" ht="12.75" customHeight="1" x14ac:dyDescent="0.2">
      <c r="F141" s="46"/>
      <c r="G141" s="46"/>
    </row>
    <row r="142" spans="6:7" ht="12.75" customHeight="1" x14ac:dyDescent="0.2">
      <c r="F142" s="46"/>
      <c r="G142" s="46"/>
    </row>
    <row r="143" spans="6:7" ht="12.75" customHeight="1" x14ac:dyDescent="0.2">
      <c r="F143" s="46"/>
      <c r="G143" s="46"/>
    </row>
    <row r="144" spans="6:7" ht="12.75" customHeight="1" x14ac:dyDescent="0.2">
      <c r="F144" s="46"/>
      <c r="G144" s="46"/>
    </row>
    <row r="145" spans="6:7" ht="12.75" customHeight="1" x14ac:dyDescent="0.2">
      <c r="F145" s="46"/>
      <c r="G145" s="46"/>
    </row>
    <row r="146" spans="6:7" ht="12.75" customHeight="1" x14ac:dyDescent="0.2">
      <c r="F146" s="46"/>
      <c r="G146" s="46"/>
    </row>
    <row r="147" spans="6:7" ht="12.75" customHeight="1" x14ac:dyDescent="0.2">
      <c r="F147" s="46"/>
      <c r="G147" s="46"/>
    </row>
    <row r="148" spans="6:7" ht="12.75" customHeight="1" x14ac:dyDescent="0.2">
      <c r="F148" s="46"/>
      <c r="G148" s="46"/>
    </row>
    <row r="149" spans="6:7" ht="12.75" customHeight="1" x14ac:dyDescent="0.2">
      <c r="F149" s="46"/>
      <c r="G149" s="46"/>
    </row>
    <row r="150" spans="6:7" ht="12.75" customHeight="1" x14ac:dyDescent="0.2">
      <c r="F150" s="46"/>
      <c r="G150" s="46"/>
    </row>
    <row r="151" spans="6:7" ht="12.75" customHeight="1" x14ac:dyDescent="0.2">
      <c r="F151" s="46"/>
      <c r="G151" s="46"/>
    </row>
    <row r="152" spans="6:7" ht="12.75" customHeight="1" x14ac:dyDescent="0.2">
      <c r="F152" s="46"/>
      <c r="G152" s="46"/>
    </row>
    <row r="153" spans="6:7" ht="12.75" customHeight="1" x14ac:dyDescent="0.2">
      <c r="F153" s="46"/>
      <c r="G153" s="46"/>
    </row>
    <row r="154" spans="6:7" ht="12.75" customHeight="1" x14ac:dyDescent="0.2">
      <c r="F154" s="46"/>
      <c r="G154" s="46"/>
    </row>
    <row r="155" spans="6:7" ht="12.75" customHeight="1" x14ac:dyDescent="0.2">
      <c r="F155" s="46"/>
      <c r="G155" s="46"/>
    </row>
    <row r="156" spans="6:7" ht="12.75" customHeight="1" x14ac:dyDescent="0.2">
      <c r="F156" s="46"/>
      <c r="G156" s="46"/>
    </row>
    <row r="157" spans="6:7" ht="12.75" customHeight="1" x14ac:dyDescent="0.2">
      <c r="F157" s="46"/>
      <c r="G157" s="46"/>
    </row>
    <row r="158" spans="6:7" ht="12.75" customHeight="1" x14ac:dyDescent="0.2">
      <c r="F158" s="46"/>
      <c r="G158" s="46"/>
    </row>
    <row r="159" spans="6:7" ht="12.75" customHeight="1" x14ac:dyDescent="0.2">
      <c r="F159" s="46"/>
      <c r="G159" s="46"/>
    </row>
    <row r="160" spans="6:7" ht="12.75" customHeight="1" x14ac:dyDescent="0.2">
      <c r="F160" s="46"/>
      <c r="G160" s="46"/>
    </row>
    <row r="161" spans="6:7" ht="12.75" customHeight="1" x14ac:dyDescent="0.2">
      <c r="F161" s="46"/>
      <c r="G161" s="46"/>
    </row>
    <row r="162" spans="6:7" ht="12.75" customHeight="1" x14ac:dyDescent="0.2">
      <c r="F162" s="46"/>
      <c r="G162" s="46"/>
    </row>
    <row r="163" spans="6:7" ht="12.75" customHeight="1" x14ac:dyDescent="0.2">
      <c r="F163" s="46"/>
      <c r="G163" s="46"/>
    </row>
    <row r="164" spans="6:7" ht="12.75" customHeight="1" x14ac:dyDescent="0.2">
      <c r="F164" s="46"/>
      <c r="G164" s="46"/>
    </row>
    <row r="165" spans="6:7" ht="12.75" customHeight="1" x14ac:dyDescent="0.2">
      <c r="F165" s="46"/>
      <c r="G165" s="46"/>
    </row>
    <row r="166" spans="6:7" ht="12.75" customHeight="1" x14ac:dyDescent="0.2">
      <c r="F166" s="46"/>
      <c r="G166" s="46"/>
    </row>
    <row r="167" spans="6:7" ht="12.75" customHeight="1" x14ac:dyDescent="0.2">
      <c r="F167" s="46"/>
      <c r="G167" s="46"/>
    </row>
    <row r="168" spans="6:7" ht="12.75" customHeight="1" x14ac:dyDescent="0.2">
      <c r="F168" s="46"/>
      <c r="G168" s="46"/>
    </row>
    <row r="169" spans="6:7" ht="12.75" customHeight="1" x14ac:dyDescent="0.2">
      <c r="F169" s="46"/>
      <c r="G169" s="46"/>
    </row>
    <row r="170" spans="6:7" ht="12.75" customHeight="1" x14ac:dyDescent="0.2">
      <c r="F170" s="46"/>
      <c r="G170" s="46"/>
    </row>
    <row r="171" spans="6:7" ht="12.75" customHeight="1" x14ac:dyDescent="0.2">
      <c r="F171" s="46"/>
      <c r="G171" s="46"/>
    </row>
    <row r="172" spans="6:7" ht="12.75" customHeight="1" x14ac:dyDescent="0.2">
      <c r="F172" s="46"/>
      <c r="G172" s="46"/>
    </row>
    <row r="173" spans="6:7" ht="12.75" customHeight="1" x14ac:dyDescent="0.2">
      <c r="F173" s="46"/>
      <c r="G173" s="46"/>
    </row>
    <row r="174" spans="6:7" ht="12.75" customHeight="1" x14ac:dyDescent="0.2">
      <c r="F174" s="46"/>
      <c r="G174" s="46"/>
    </row>
    <row r="175" spans="6:7" ht="12.75" customHeight="1" x14ac:dyDescent="0.2">
      <c r="F175" s="46"/>
      <c r="G175" s="46"/>
    </row>
    <row r="176" spans="6:7" ht="12.75" customHeight="1" x14ac:dyDescent="0.2">
      <c r="F176" s="46"/>
      <c r="G176" s="46"/>
    </row>
    <row r="177" spans="6:7" ht="12.75" customHeight="1" x14ac:dyDescent="0.2">
      <c r="F177" s="46"/>
      <c r="G177" s="46"/>
    </row>
    <row r="178" spans="6:7" ht="12.75" customHeight="1" x14ac:dyDescent="0.2">
      <c r="F178" s="46"/>
      <c r="G178" s="46"/>
    </row>
    <row r="179" spans="6:7" ht="12.75" customHeight="1" x14ac:dyDescent="0.2">
      <c r="F179" s="46"/>
      <c r="G179" s="46"/>
    </row>
    <row r="180" spans="6:7" ht="12.75" customHeight="1" x14ac:dyDescent="0.2">
      <c r="F180" s="46"/>
      <c r="G180" s="46"/>
    </row>
    <row r="181" spans="6:7" ht="12.75" customHeight="1" x14ac:dyDescent="0.2">
      <c r="F181" s="46"/>
      <c r="G181" s="46"/>
    </row>
    <row r="182" spans="6:7" ht="12.75" customHeight="1" x14ac:dyDescent="0.2">
      <c r="F182" s="46"/>
      <c r="G182" s="46"/>
    </row>
    <row r="183" spans="6:7" ht="12.75" customHeight="1" x14ac:dyDescent="0.2">
      <c r="F183" s="46"/>
      <c r="G183" s="46"/>
    </row>
    <row r="184" spans="6:7" ht="12.75" customHeight="1" x14ac:dyDescent="0.2">
      <c r="F184" s="46"/>
      <c r="G184" s="46"/>
    </row>
    <row r="185" spans="6:7" ht="12.75" customHeight="1" x14ac:dyDescent="0.2">
      <c r="F185" s="46"/>
      <c r="G185" s="46"/>
    </row>
    <row r="186" spans="6:7" ht="12.75" customHeight="1" x14ac:dyDescent="0.2">
      <c r="F186" s="46"/>
      <c r="G186" s="46"/>
    </row>
    <row r="187" spans="6:7" ht="12.75" customHeight="1" x14ac:dyDescent="0.2">
      <c r="F187" s="46"/>
      <c r="G187" s="46"/>
    </row>
    <row r="188" spans="6:7" ht="12.75" customHeight="1" x14ac:dyDescent="0.2">
      <c r="F188" s="46"/>
      <c r="G188" s="46"/>
    </row>
    <row r="189" spans="6:7" ht="12.75" customHeight="1" x14ac:dyDescent="0.2">
      <c r="F189" s="46"/>
      <c r="G189" s="46"/>
    </row>
    <row r="190" spans="6:7" ht="12.75" customHeight="1" x14ac:dyDescent="0.2">
      <c r="F190" s="46"/>
      <c r="G190" s="46"/>
    </row>
    <row r="191" spans="6:7" ht="12.75" customHeight="1" x14ac:dyDescent="0.2">
      <c r="F191" s="46"/>
      <c r="G191" s="46"/>
    </row>
    <row r="192" spans="6:7" ht="12.75" customHeight="1" x14ac:dyDescent="0.2">
      <c r="F192" s="46"/>
      <c r="G192" s="46"/>
    </row>
    <row r="193" spans="6:7" ht="12.75" customHeight="1" x14ac:dyDescent="0.2">
      <c r="F193" s="46"/>
      <c r="G193" s="46"/>
    </row>
    <row r="194" spans="6:7" ht="12.75" customHeight="1" x14ac:dyDescent="0.2">
      <c r="F194" s="46"/>
      <c r="G194" s="46"/>
    </row>
    <row r="195" spans="6:7" ht="12.75" customHeight="1" x14ac:dyDescent="0.2">
      <c r="F195" s="46"/>
      <c r="G195" s="46"/>
    </row>
    <row r="196" spans="6:7" ht="12.75" customHeight="1" x14ac:dyDescent="0.2">
      <c r="F196" s="46"/>
      <c r="G196" s="46"/>
    </row>
    <row r="197" spans="6:7" ht="12.75" customHeight="1" x14ac:dyDescent="0.2">
      <c r="F197" s="46"/>
      <c r="G197" s="46"/>
    </row>
    <row r="198" spans="6:7" ht="12.75" customHeight="1" x14ac:dyDescent="0.2">
      <c r="F198" s="46"/>
      <c r="G198" s="46"/>
    </row>
    <row r="199" spans="6:7" ht="12.75" customHeight="1" x14ac:dyDescent="0.2">
      <c r="F199" s="46"/>
      <c r="G199" s="46"/>
    </row>
    <row r="200" spans="6:7" ht="12.75" customHeight="1" x14ac:dyDescent="0.2">
      <c r="F200" s="46"/>
      <c r="G200" s="46"/>
    </row>
    <row r="201" spans="6:7" ht="12.75" customHeight="1" x14ac:dyDescent="0.2">
      <c r="F201" s="46"/>
      <c r="G201" s="46"/>
    </row>
    <row r="202" spans="6:7" ht="12.75" customHeight="1" x14ac:dyDescent="0.2">
      <c r="F202" s="46"/>
      <c r="G202" s="46"/>
    </row>
    <row r="203" spans="6:7" ht="12.75" customHeight="1" x14ac:dyDescent="0.2">
      <c r="F203" s="46"/>
      <c r="G203" s="46"/>
    </row>
    <row r="204" spans="6:7" ht="12.75" customHeight="1" x14ac:dyDescent="0.2">
      <c r="F204" s="46"/>
      <c r="G204" s="46"/>
    </row>
    <row r="205" spans="6:7" ht="12.75" customHeight="1" x14ac:dyDescent="0.2">
      <c r="F205" s="46"/>
      <c r="G205" s="46"/>
    </row>
    <row r="206" spans="6:7" ht="12.75" customHeight="1" x14ac:dyDescent="0.2">
      <c r="F206" s="46"/>
      <c r="G206" s="46"/>
    </row>
    <row r="207" spans="6:7" ht="12.75" customHeight="1" x14ac:dyDescent="0.2">
      <c r="F207" s="46"/>
      <c r="G207" s="46"/>
    </row>
    <row r="208" spans="6:7" ht="12.75" customHeight="1" x14ac:dyDescent="0.2">
      <c r="F208" s="46"/>
      <c r="G208" s="46"/>
    </row>
    <row r="209" spans="6:7" ht="12.75" customHeight="1" x14ac:dyDescent="0.2">
      <c r="F209" s="46"/>
      <c r="G209" s="46"/>
    </row>
    <row r="210" spans="6:7" ht="12.75" customHeight="1" x14ac:dyDescent="0.2">
      <c r="F210" s="46"/>
      <c r="G210" s="46"/>
    </row>
    <row r="211" spans="6:7" ht="12.75" customHeight="1" x14ac:dyDescent="0.2">
      <c r="F211" s="46"/>
      <c r="G211" s="46"/>
    </row>
    <row r="212" spans="6:7" ht="12.75" customHeight="1" x14ac:dyDescent="0.2">
      <c r="F212" s="46"/>
      <c r="G212" s="46"/>
    </row>
    <row r="213" spans="6:7" ht="12.75" customHeight="1" x14ac:dyDescent="0.2">
      <c r="F213" s="46"/>
      <c r="G213" s="46"/>
    </row>
    <row r="214" spans="6:7" ht="12.75" customHeight="1" x14ac:dyDescent="0.2">
      <c r="F214" s="46"/>
      <c r="G214" s="46"/>
    </row>
    <row r="215" spans="6:7" ht="12.75" customHeight="1" x14ac:dyDescent="0.2">
      <c r="F215" s="46"/>
      <c r="G215" s="46"/>
    </row>
    <row r="216" spans="6:7" ht="12.75" customHeight="1" x14ac:dyDescent="0.2">
      <c r="F216" s="46"/>
      <c r="G216" s="46"/>
    </row>
    <row r="217" spans="6:7" ht="12.75" customHeight="1" x14ac:dyDescent="0.2">
      <c r="F217" s="46"/>
      <c r="G217" s="46"/>
    </row>
    <row r="218" spans="6:7" ht="12.75" customHeight="1" x14ac:dyDescent="0.2">
      <c r="F218" s="46"/>
      <c r="G218" s="46"/>
    </row>
    <row r="219" spans="6:7" ht="12.75" customHeight="1" x14ac:dyDescent="0.2">
      <c r="F219" s="46"/>
      <c r="G219" s="46"/>
    </row>
    <row r="220" spans="6:7" ht="12.75" customHeight="1" x14ac:dyDescent="0.2">
      <c r="F220" s="46"/>
      <c r="G220" s="46"/>
    </row>
    <row r="221" spans="6:7" ht="12.75" customHeight="1" x14ac:dyDescent="0.2">
      <c r="F221" s="46"/>
      <c r="G221" s="46"/>
    </row>
    <row r="222" spans="6:7" ht="12.75" customHeight="1" x14ac:dyDescent="0.2">
      <c r="F222" s="46"/>
      <c r="G222" s="46"/>
    </row>
    <row r="223" spans="6:7" ht="12.75" customHeight="1" x14ac:dyDescent="0.2">
      <c r="F223" s="46"/>
      <c r="G223" s="46"/>
    </row>
    <row r="224" spans="6:7" ht="12.75" customHeight="1" x14ac:dyDescent="0.2">
      <c r="F224" s="46"/>
      <c r="G224" s="46"/>
    </row>
    <row r="225" spans="6:7" ht="12.75" customHeight="1" x14ac:dyDescent="0.2">
      <c r="F225" s="46"/>
      <c r="G225" s="46"/>
    </row>
    <row r="226" spans="6:7" ht="12.75" customHeight="1" x14ac:dyDescent="0.2">
      <c r="F226" s="46"/>
      <c r="G226" s="46"/>
    </row>
    <row r="227" spans="6:7" ht="12.75" customHeight="1" x14ac:dyDescent="0.2">
      <c r="F227" s="46"/>
      <c r="G227" s="46"/>
    </row>
    <row r="228" spans="6:7" ht="12.75" customHeight="1" x14ac:dyDescent="0.2">
      <c r="F228" s="46"/>
      <c r="G228" s="46"/>
    </row>
    <row r="229" spans="6:7" ht="12.75" customHeight="1" x14ac:dyDescent="0.2">
      <c r="F229" s="46"/>
      <c r="G229" s="46"/>
    </row>
    <row r="230" spans="6:7" ht="12.75" customHeight="1" x14ac:dyDescent="0.2">
      <c r="F230" s="46"/>
      <c r="G230" s="46"/>
    </row>
    <row r="231" spans="6:7" ht="12.75" customHeight="1" x14ac:dyDescent="0.2">
      <c r="F231" s="46"/>
      <c r="G231" s="46"/>
    </row>
    <row r="232" spans="6:7" ht="12.75" customHeight="1" x14ac:dyDescent="0.2">
      <c r="F232" s="46"/>
      <c r="G232" s="46"/>
    </row>
    <row r="233" spans="6:7" ht="12.75" customHeight="1" x14ac:dyDescent="0.2">
      <c r="F233" s="46"/>
      <c r="G233" s="46"/>
    </row>
    <row r="234" spans="6:7" ht="12.75" customHeight="1" x14ac:dyDescent="0.2">
      <c r="F234" s="46"/>
      <c r="G234" s="46"/>
    </row>
    <row r="235" spans="6:7" ht="12.75" customHeight="1" x14ac:dyDescent="0.2">
      <c r="F235" s="46"/>
      <c r="G235" s="46"/>
    </row>
    <row r="236" spans="6:7" ht="12.75" customHeight="1" x14ac:dyDescent="0.2">
      <c r="F236" s="46"/>
      <c r="G236" s="46"/>
    </row>
    <row r="237" spans="6:7" ht="12.75" customHeight="1" x14ac:dyDescent="0.2">
      <c r="F237" s="46"/>
      <c r="G237" s="46"/>
    </row>
    <row r="238" spans="6:7" ht="12.75" customHeight="1" x14ac:dyDescent="0.2">
      <c r="F238" s="46"/>
      <c r="G238" s="46"/>
    </row>
    <row r="239" spans="6:7" ht="12.75" customHeight="1" x14ac:dyDescent="0.2">
      <c r="F239" s="46"/>
      <c r="G239" s="46"/>
    </row>
    <row r="240" spans="6:7" ht="12.75" customHeight="1" x14ac:dyDescent="0.2">
      <c r="F240" s="46"/>
      <c r="G240" s="46"/>
    </row>
    <row r="241" spans="6:7" ht="12.75" customHeight="1" x14ac:dyDescent="0.2">
      <c r="F241" s="46"/>
      <c r="G241" s="46"/>
    </row>
    <row r="242" spans="6:7" ht="12.75" customHeight="1" x14ac:dyDescent="0.2">
      <c r="F242" s="46"/>
      <c r="G242" s="46"/>
    </row>
    <row r="243" spans="6:7" ht="12.75" customHeight="1" x14ac:dyDescent="0.2">
      <c r="F243" s="46"/>
      <c r="G243" s="46"/>
    </row>
    <row r="244" spans="6:7" ht="12.75" customHeight="1" x14ac:dyDescent="0.2">
      <c r="F244" s="46"/>
      <c r="G244" s="46"/>
    </row>
    <row r="245" spans="6:7" ht="12.75" customHeight="1" x14ac:dyDescent="0.2">
      <c r="F245" s="46"/>
      <c r="G245" s="46"/>
    </row>
    <row r="246" spans="6:7" ht="12.75" customHeight="1" x14ac:dyDescent="0.2">
      <c r="F246" s="46"/>
      <c r="G246" s="46"/>
    </row>
    <row r="247" spans="6:7" ht="12.75" customHeight="1" x14ac:dyDescent="0.2">
      <c r="F247" s="46"/>
      <c r="G247" s="46"/>
    </row>
    <row r="248" spans="6:7" ht="12.75" customHeight="1" x14ac:dyDescent="0.2">
      <c r="F248" s="46"/>
      <c r="G248" s="46"/>
    </row>
    <row r="249" spans="6:7" ht="12.75" customHeight="1" x14ac:dyDescent="0.2">
      <c r="F249" s="46"/>
      <c r="G249" s="46"/>
    </row>
    <row r="250" spans="6:7" ht="12.75" customHeight="1" x14ac:dyDescent="0.2">
      <c r="F250" s="46"/>
      <c r="G250" s="46"/>
    </row>
    <row r="251" spans="6:7" ht="12.75" customHeight="1" x14ac:dyDescent="0.2">
      <c r="F251" s="46"/>
      <c r="G251" s="46"/>
    </row>
    <row r="252" spans="6:7" ht="12.75" customHeight="1" x14ac:dyDescent="0.2">
      <c r="F252" s="46"/>
      <c r="G252" s="46"/>
    </row>
    <row r="253" spans="6:7" ht="12.75" customHeight="1" x14ac:dyDescent="0.2">
      <c r="F253" s="46"/>
      <c r="G253" s="46"/>
    </row>
    <row r="254" spans="6:7" ht="12.75" customHeight="1" x14ac:dyDescent="0.2">
      <c r="F254" s="46"/>
      <c r="G254" s="46"/>
    </row>
    <row r="255" spans="6:7" ht="12.75" customHeight="1" x14ac:dyDescent="0.2">
      <c r="F255" s="46"/>
      <c r="G255" s="46"/>
    </row>
    <row r="256" spans="6:7" ht="12.75" customHeight="1" x14ac:dyDescent="0.2">
      <c r="F256" s="46"/>
      <c r="G256" s="46"/>
    </row>
    <row r="257" spans="6:7" ht="12.75" customHeight="1" x14ac:dyDescent="0.2">
      <c r="F257" s="46"/>
      <c r="G257" s="46"/>
    </row>
    <row r="258" spans="6:7" ht="12.75" customHeight="1" x14ac:dyDescent="0.2">
      <c r="F258" s="46"/>
      <c r="G258" s="46"/>
    </row>
    <row r="259" spans="6:7" ht="12.75" customHeight="1" x14ac:dyDescent="0.2">
      <c r="F259" s="46"/>
      <c r="G259" s="46"/>
    </row>
    <row r="260" spans="6:7" ht="12.75" customHeight="1" x14ac:dyDescent="0.2">
      <c r="F260" s="46"/>
      <c r="G260" s="46"/>
    </row>
    <row r="261" spans="6:7" ht="12.75" customHeight="1" x14ac:dyDescent="0.2">
      <c r="F261" s="46"/>
      <c r="G261" s="46"/>
    </row>
    <row r="262" spans="6:7" ht="12.75" customHeight="1" x14ac:dyDescent="0.2">
      <c r="F262" s="46"/>
      <c r="G262" s="46"/>
    </row>
    <row r="263" spans="6:7" ht="12.75" customHeight="1" x14ac:dyDescent="0.2">
      <c r="F263" s="46"/>
      <c r="G263" s="46"/>
    </row>
  </sheetData>
  <sheetProtection algorithmName="SHA-512" hashValue="Lc8pXNkmYvT+UEFjyEDpDrl+432OUcUcitjBrP2blgS5VSNtIIxBTginLOk7OW4RCoiEjZYGJJlWELOYZ38xRQ==" saltValue="mjv0zkFonWZEgAI6dXD8Vw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</vt:lpstr>
      <vt:lpstr>bvo en 1e inr</vt:lpstr>
      <vt:lpstr>1e inr</vt:lpstr>
      <vt:lpstr>graf</vt:lpstr>
      <vt:lpstr>tab</vt:lpstr>
      <vt:lpstr>'1e inr'!Afdrukbereik</vt:lpstr>
      <vt:lpstr>'bvo en 1e inr'!Afdrukbereik</vt:lpstr>
      <vt:lpstr>graf!Afdrukbereik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B. Keizer</cp:lastModifiedBy>
  <cp:lastPrinted>2014-11-07T13:37:10Z</cp:lastPrinted>
  <dcterms:created xsi:type="dcterms:W3CDTF">2002-03-02T17:48:17Z</dcterms:created>
  <dcterms:modified xsi:type="dcterms:W3CDTF">2016-06-27T14:07:55Z</dcterms:modified>
</cp:coreProperties>
</file>